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cobsGuimar\Documents\SESC PANTANAL\SSA\RESTAURANTE BURITIZAL\Varanda\"/>
    </mc:Choice>
  </mc:AlternateContent>
  <bookViews>
    <workbookView xWindow="0" yWindow="0" windowWidth="20490" windowHeight="7755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I4" i="1"/>
  <c r="H4" i="1"/>
  <c r="G4" i="1"/>
  <c r="F4" i="1"/>
  <c r="I8" i="1"/>
  <c r="H8" i="1"/>
  <c r="G8" i="1"/>
  <c r="F8" i="1"/>
  <c r="I28" i="1"/>
  <c r="H28" i="1"/>
  <c r="G28" i="1"/>
  <c r="F28" i="1"/>
  <c r="I24" i="1"/>
  <c r="H24" i="1"/>
  <c r="G24" i="1"/>
  <c r="F24" i="1"/>
  <c r="I20" i="1"/>
  <c r="H20" i="1"/>
  <c r="G20" i="1"/>
  <c r="F20" i="1"/>
  <c r="I16" i="1"/>
  <c r="H16" i="1"/>
  <c r="G16" i="1"/>
  <c r="F16" i="1"/>
  <c r="I12" i="1"/>
  <c r="H12" i="1"/>
  <c r="G12" i="1"/>
  <c r="F12" i="1"/>
  <c r="F32" i="1" s="1"/>
  <c r="G32" i="1" l="1"/>
  <c r="G34" i="1" s="1"/>
  <c r="H32" i="1"/>
  <c r="H34" i="1" s="1"/>
  <c r="I32" i="1"/>
  <c r="I34" i="1" s="1"/>
  <c r="I36" i="1" l="1"/>
  <c r="G36" i="1"/>
  <c r="H36" i="1"/>
  <c r="F34" i="1" l="1"/>
  <c r="F36" i="1" s="1"/>
  <c r="F40" i="1" s="1"/>
  <c r="G40" i="1" s="1"/>
  <c r="H40" i="1" s="1"/>
  <c r="I40" i="1" s="1"/>
  <c r="F38" i="1" l="1"/>
  <c r="G38" i="1" s="1"/>
  <c r="H38" i="1" s="1"/>
  <c r="I38" i="1" s="1"/>
</calcChain>
</file>

<file path=xl/sharedStrings.xml><?xml version="1.0" encoding="utf-8"?>
<sst xmlns="http://schemas.openxmlformats.org/spreadsheetml/2006/main" count="17" uniqueCount="17">
  <si>
    <t>ITEM</t>
  </si>
  <si>
    <t>ATIVIDADES</t>
  </si>
  <si>
    <t>TOTAL (R$)</t>
  </si>
  <si>
    <t>TOTAL GERAL</t>
  </si>
  <si>
    <t>Total Simples (R$)</t>
  </si>
  <si>
    <t>15 DIAS</t>
  </si>
  <si>
    <t>SERVIÇOS PRELIMINARES</t>
  </si>
  <si>
    <t>INFRAESTRUTURA</t>
  </si>
  <si>
    <t>SUPERESTRUTURA</t>
  </si>
  <si>
    <t>COBERTURAS E PROTEÇÕES</t>
  </si>
  <si>
    <t>INSTALAÇÕES E APARELHOS</t>
  </si>
  <si>
    <t>PISOS, RODAPÉS E ACABAMENTOS</t>
  </si>
  <si>
    <t>COMPLEMENTAÇÃO DA OBRA</t>
  </si>
  <si>
    <t>Total Acumulado (R$).</t>
  </si>
  <si>
    <t>5 DIAS</t>
  </si>
  <si>
    <t>10 DIAS</t>
  </si>
  <si>
    <t>20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</si>
</sst>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Swis721 Cn BT"/>
      <family val="2"/>
    </font>
    <font>
      <b/>
      <sz val="11"/>
      <color theme="1"/>
      <name val="Swis721 Cn BT"/>
      <family val="2"/>
    </font>
    <font>
      <b/>
      <sz val="11"/>
      <color theme="0"/>
      <name val="Swis721 Cn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left" vertical="top"/>
    </xf>
    <xf numFmtId="44" fontId="1" fillId="2" borderId="0" xfId="0" applyNumberFormat="1" applyFont="1" applyFill="1" applyAlignment="1">
      <alignment horizontal="center" vertical="top"/>
    </xf>
    <xf numFmtId="10" fontId="1" fillId="2" borderId="0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3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top"/>
    </xf>
    <xf numFmtId="44" fontId="1" fillId="2" borderId="5" xfId="0" applyNumberFormat="1" applyFont="1" applyFill="1" applyBorder="1" applyAlignment="1">
      <alignment horizontal="center" vertical="top"/>
    </xf>
    <xf numFmtId="44" fontId="1" fillId="2" borderId="0" xfId="0" applyNumberFormat="1" applyFont="1" applyFill="1" applyBorder="1" applyAlignment="1">
      <alignment horizontal="center" vertical="top"/>
    </xf>
    <xf numFmtId="44" fontId="2" fillId="0" borderId="1" xfId="0" applyNumberFormat="1" applyFont="1" applyFill="1" applyBorder="1"/>
    <xf numFmtId="7" fontId="2" fillId="0" borderId="4" xfId="0" applyNumberFormat="1" applyFont="1" applyFill="1" applyBorder="1" applyAlignment="1">
      <alignment horizontal="center"/>
    </xf>
    <xf numFmtId="10" fontId="2" fillId="2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/>
    <xf numFmtId="0" fontId="0" fillId="0" borderId="0" xfId="0" applyAlignment="1">
      <alignment horizontal="center"/>
    </xf>
    <xf numFmtId="44" fontId="1" fillId="2" borderId="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44" fontId="1" fillId="0" borderId="5" xfId="0" applyNumberFormat="1" applyFont="1" applyFill="1" applyBorder="1" applyAlignment="1">
      <alignment horizontal="center" vertical="top"/>
    </xf>
    <xf numFmtId="7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/>
    <xf numFmtId="10" fontId="1" fillId="0" borderId="6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Alignment="1">
      <alignment horizontal="center" vertical="top"/>
    </xf>
    <xf numFmtId="10" fontId="1" fillId="0" borderId="0" xfId="0" applyNumberFormat="1" applyFont="1" applyFill="1" applyBorder="1" applyAlignment="1">
      <alignment horizontal="center"/>
    </xf>
    <xf numFmtId="7" fontId="2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44" fontId="1" fillId="0" borderId="4" xfId="0" applyNumberFormat="1" applyFont="1" applyFill="1" applyBorder="1" applyAlignment="1">
      <alignment horizontal="center" vertical="top"/>
    </xf>
    <xf numFmtId="44" fontId="1" fillId="0" borderId="5" xfId="0" applyNumberFormat="1" applyFont="1" applyFill="1" applyBorder="1" applyAlignment="1">
      <alignment horizontal="center" vertical="top"/>
    </xf>
    <xf numFmtId="44" fontId="1" fillId="0" borderId="6" xfId="0" applyNumberFormat="1" applyFont="1" applyFill="1" applyBorder="1" applyAlignment="1">
      <alignment horizontal="center"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</cellXfs>
  <cellStyles count="1">
    <cellStyle name="Normal" xfId="0" builtinId="0"/>
  </cellStyles>
  <dxfs count="8"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</dxfs>
  <tableStyles count="0" defaultTableStyle="TableStyleMedium2" defaultPivotStyle="PivotStyleLight16"/>
  <colors>
    <mruColors>
      <color rgb="FFEDFCFD"/>
      <color rgb="FFCCEC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0"/>
  <sheetViews>
    <sheetView showGridLines="0" showZeros="0" tabSelected="1" zoomScaleNormal="100" workbookViewId="0">
      <selection activeCell="D31" sqref="D31"/>
    </sheetView>
  </sheetViews>
  <sheetFormatPr defaultRowHeight="15" x14ac:dyDescent="0.25"/>
  <cols>
    <col min="1" max="1" width="2.7109375" style="5" customWidth="1"/>
    <col min="2" max="2" width="9.140625" style="5"/>
    <col min="3" max="3" width="63.5703125" style="5" customWidth="1"/>
    <col min="4" max="4" width="15" style="5" bestFit="1" customWidth="1"/>
    <col min="5" max="5" width="1.28515625" style="6" customWidth="1"/>
    <col min="6" max="9" width="15" style="5" bestFit="1" customWidth="1"/>
    <col min="10" max="10" width="3" style="5" customWidth="1"/>
    <col min="11" max="16384" width="9.140625" style="5"/>
  </cols>
  <sheetData>
    <row r="1" spans="2:9" x14ac:dyDescent="0.25">
      <c r="E1" s="5"/>
    </row>
    <row r="2" spans="2:9" x14ac:dyDescent="0.25">
      <c r="B2" s="7" t="s">
        <v>0</v>
      </c>
      <c r="C2" s="7" t="s">
        <v>1</v>
      </c>
      <c r="D2" s="7" t="s">
        <v>2</v>
      </c>
      <c r="E2" s="9"/>
      <c r="F2" s="7" t="s">
        <v>14</v>
      </c>
      <c r="G2" s="7" t="s">
        <v>15</v>
      </c>
      <c r="H2" s="7" t="s">
        <v>5</v>
      </c>
      <c r="I2" s="7" t="s">
        <v>16</v>
      </c>
    </row>
    <row r="3" spans="2:9" ht="6.75" customHeight="1" x14ac:dyDescent="0.25">
      <c r="B3" s="1"/>
      <c r="C3" s="1"/>
      <c r="D3" s="1"/>
      <c r="E3" s="1"/>
      <c r="F3" s="1"/>
      <c r="G3" s="1"/>
      <c r="H3" s="1"/>
      <c r="I3" s="1"/>
    </row>
    <row r="4" spans="2:9" ht="19.5" customHeight="1" x14ac:dyDescent="0.25">
      <c r="B4" s="26">
        <v>1</v>
      </c>
      <c r="C4" s="29" t="s">
        <v>6</v>
      </c>
      <c r="D4" s="32">
        <v>6386.25</v>
      </c>
      <c r="E4" s="19"/>
      <c r="F4" s="20">
        <f t="shared" ref="F4:I4" si="0">F6*$D4</f>
        <v>1596.5625</v>
      </c>
      <c r="G4" s="20">
        <f t="shared" si="0"/>
        <v>1596.5625</v>
      </c>
      <c r="H4" s="20">
        <f t="shared" si="0"/>
        <v>1596.5625</v>
      </c>
      <c r="I4" s="20">
        <f t="shared" si="0"/>
        <v>1596.5625</v>
      </c>
    </row>
    <row r="5" spans="2:9" ht="6.75" customHeight="1" x14ac:dyDescent="0.25">
      <c r="B5" s="27"/>
      <c r="C5" s="30"/>
      <c r="D5" s="33"/>
      <c r="E5" s="19"/>
      <c r="F5" s="21"/>
      <c r="G5" s="21"/>
      <c r="H5" s="21"/>
      <c r="I5" s="21"/>
    </row>
    <row r="6" spans="2:9" ht="19.5" customHeight="1" x14ac:dyDescent="0.25">
      <c r="B6" s="28"/>
      <c r="C6" s="31"/>
      <c r="D6" s="34"/>
      <c r="E6" s="19"/>
      <c r="F6" s="22">
        <v>0.25</v>
      </c>
      <c r="G6" s="22">
        <v>0.25</v>
      </c>
      <c r="H6" s="22">
        <v>0.25</v>
      </c>
      <c r="I6" s="22">
        <v>0.25</v>
      </c>
    </row>
    <row r="7" spans="2:9" ht="6.75" customHeight="1" x14ac:dyDescent="0.25">
      <c r="B7" s="17"/>
      <c r="C7" s="18"/>
      <c r="D7" s="18"/>
      <c r="E7" s="18"/>
      <c r="F7" s="18"/>
      <c r="G7" s="18"/>
      <c r="H7" s="18"/>
      <c r="I7" s="18"/>
    </row>
    <row r="8" spans="2:9" ht="19.5" customHeight="1" x14ac:dyDescent="0.25">
      <c r="B8" s="26">
        <v>2</v>
      </c>
      <c r="C8" s="29" t="s">
        <v>7</v>
      </c>
      <c r="D8" s="32">
        <v>19841.189999999999</v>
      </c>
      <c r="E8" s="19"/>
      <c r="F8" s="20">
        <f t="shared" ref="F8:I8" si="1">F10*$D8</f>
        <v>19841.189999999999</v>
      </c>
      <c r="G8" s="20">
        <f t="shared" si="1"/>
        <v>0</v>
      </c>
      <c r="H8" s="20">
        <f t="shared" si="1"/>
        <v>0</v>
      </c>
      <c r="I8" s="20">
        <f t="shared" si="1"/>
        <v>0</v>
      </c>
    </row>
    <row r="9" spans="2:9" ht="6.75" customHeight="1" x14ac:dyDescent="0.25">
      <c r="B9" s="27"/>
      <c r="C9" s="30"/>
      <c r="D9" s="33"/>
      <c r="E9" s="19"/>
      <c r="F9" s="21"/>
      <c r="G9" s="21"/>
      <c r="H9" s="21"/>
      <c r="I9" s="21"/>
    </row>
    <row r="10" spans="2:9" ht="19.5" customHeight="1" x14ac:dyDescent="0.25">
      <c r="B10" s="28"/>
      <c r="C10" s="31"/>
      <c r="D10" s="34"/>
      <c r="E10" s="19"/>
      <c r="F10" s="22">
        <v>1</v>
      </c>
      <c r="G10" s="22"/>
      <c r="H10" s="22"/>
      <c r="I10" s="22"/>
    </row>
    <row r="11" spans="2:9" ht="6.75" customHeight="1" x14ac:dyDescent="0.25">
      <c r="B11" s="17"/>
      <c r="C11" s="18"/>
      <c r="D11" s="23"/>
      <c r="E11" s="19"/>
      <c r="F11" s="24"/>
      <c r="G11" s="24"/>
      <c r="H11" s="24"/>
      <c r="I11" s="24"/>
    </row>
    <row r="12" spans="2:9" ht="19.5" customHeight="1" x14ac:dyDescent="0.25">
      <c r="B12" s="26">
        <v>3</v>
      </c>
      <c r="C12" s="29" t="s">
        <v>8</v>
      </c>
      <c r="D12" s="32">
        <v>15670.3</v>
      </c>
      <c r="E12" s="19"/>
      <c r="F12" s="20">
        <f t="shared" ref="F12:I12" si="2">F14*$D12</f>
        <v>4701.0899999999992</v>
      </c>
      <c r="G12" s="20">
        <f t="shared" si="2"/>
        <v>10969.21</v>
      </c>
      <c r="H12" s="20">
        <f t="shared" si="2"/>
        <v>0</v>
      </c>
      <c r="I12" s="20">
        <f t="shared" si="2"/>
        <v>0</v>
      </c>
    </row>
    <row r="13" spans="2:9" ht="6.75" customHeight="1" x14ac:dyDescent="0.25">
      <c r="B13" s="27"/>
      <c r="C13" s="30"/>
      <c r="D13" s="33"/>
      <c r="E13" s="19"/>
      <c r="F13" s="21"/>
      <c r="G13" s="21"/>
      <c r="H13" s="21"/>
      <c r="I13" s="21"/>
    </row>
    <row r="14" spans="2:9" ht="19.5" customHeight="1" x14ac:dyDescent="0.25">
      <c r="B14" s="28"/>
      <c r="C14" s="31"/>
      <c r="D14" s="34"/>
      <c r="E14" s="19"/>
      <c r="F14" s="22">
        <v>0.3</v>
      </c>
      <c r="G14" s="22">
        <v>0.7</v>
      </c>
      <c r="H14" s="22"/>
      <c r="I14" s="22"/>
    </row>
    <row r="15" spans="2:9" ht="6.75" customHeight="1" x14ac:dyDescent="0.25">
      <c r="B15" s="17"/>
      <c r="C15" s="18"/>
      <c r="D15" s="23"/>
      <c r="E15" s="19"/>
      <c r="F15" s="24"/>
      <c r="G15" s="24"/>
      <c r="H15" s="24"/>
      <c r="I15" s="24"/>
    </row>
    <row r="16" spans="2:9" ht="19.5" customHeight="1" x14ac:dyDescent="0.25">
      <c r="B16" s="26">
        <v>4</v>
      </c>
      <c r="C16" s="29" t="s">
        <v>9</v>
      </c>
      <c r="D16" s="32">
        <v>16931.16</v>
      </c>
      <c r="E16" s="19"/>
      <c r="F16" s="20">
        <f t="shared" ref="F16:I16" si="3">F18*$D16</f>
        <v>0</v>
      </c>
      <c r="G16" s="20">
        <f t="shared" si="3"/>
        <v>8465.58</v>
      </c>
      <c r="H16" s="20">
        <f t="shared" si="3"/>
        <v>8465.58</v>
      </c>
      <c r="I16" s="20">
        <f t="shared" si="3"/>
        <v>0</v>
      </c>
    </row>
    <row r="17" spans="2:9" ht="6.75" customHeight="1" x14ac:dyDescent="0.25">
      <c r="B17" s="27"/>
      <c r="C17" s="30"/>
      <c r="D17" s="33"/>
      <c r="E17" s="19"/>
      <c r="F17" s="21"/>
      <c r="G17" s="21"/>
      <c r="H17" s="21"/>
      <c r="I17" s="21"/>
    </row>
    <row r="18" spans="2:9" ht="19.5" customHeight="1" x14ac:dyDescent="0.25">
      <c r="B18" s="28"/>
      <c r="C18" s="31"/>
      <c r="D18" s="34"/>
      <c r="E18" s="19"/>
      <c r="F18" s="22"/>
      <c r="G18" s="22">
        <v>0.5</v>
      </c>
      <c r="H18" s="22">
        <v>0.5</v>
      </c>
      <c r="I18" s="22"/>
    </row>
    <row r="19" spans="2:9" ht="6.75" customHeight="1" x14ac:dyDescent="0.25">
      <c r="B19" s="17"/>
      <c r="C19" s="18"/>
      <c r="D19" s="23"/>
      <c r="E19" s="19"/>
      <c r="F19" s="24"/>
      <c r="G19" s="24"/>
      <c r="H19" s="24"/>
      <c r="I19" s="24"/>
    </row>
    <row r="20" spans="2:9" ht="19.5" customHeight="1" x14ac:dyDescent="0.25">
      <c r="B20" s="26">
        <v>5</v>
      </c>
      <c r="C20" s="29" t="s">
        <v>10</v>
      </c>
      <c r="D20" s="32">
        <v>6452.71</v>
      </c>
      <c r="E20" s="19"/>
      <c r="F20" s="20">
        <f t="shared" ref="F20:I20" si="4">F22*$D20</f>
        <v>0</v>
      </c>
      <c r="G20" s="20">
        <f t="shared" si="4"/>
        <v>0</v>
      </c>
      <c r="H20" s="20">
        <f t="shared" si="4"/>
        <v>6452.71</v>
      </c>
      <c r="I20" s="20">
        <f t="shared" si="4"/>
        <v>0</v>
      </c>
    </row>
    <row r="21" spans="2:9" ht="6.75" customHeight="1" x14ac:dyDescent="0.25">
      <c r="B21" s="27"/>
      <c r="C21" s="30"/>
      <c r="D21" s="33"/>
      <c r="E21" s="19"/>
      <c r="F21" s="21"/>
      <c r="G21" s="21"/>
      <c r="H21" s="21"/>
      <c r="I21" s="21"/>
    </row>
    <row r="22" spans="2:9" ht="19.5" customHeight="1" x14ac:dyDescent="0.25">
      <c r="B22" s="28"/>
      <c r="C22" s="31"/>
      <c r="D22" s="34"/>
      <c r="E22" s="19"/>
      <c r="F22" s="22"/>
      <c r="G22" s="22"/>
      <c r="H22" s="22">
        <v>1</v>
      </c>
      <c r="I22" s="22"/>
    </row>
    <row r="23" spans="2:9" ht="6.75" customHeight="1" x14ac:dyDescent="0.25">
      <c r="B23" s="17"/>
      <c r="C23" s="18"/>
      <c r="D23" s="23"/>
      <c r="E23" s="19"/>
      <c r="F23" s="24"/>
      <c r="G23" s="24"/>
      <c r="H23" s="24"/>
      <c r="I23" s="24"/>
    </row>
    <row r="24" spans="2:9" ht="19.5" customHeight="1" x14ac:dyDescent="0.25">
      <c r="B24" s="26">
        <v>6</v>
      </c>
      <c r="C24" s="29" t="s">
        <v>11</v>
      </c>
      <c r="D24" s="32">
        <v>28974.81</v>
      </c>
      <c r="E24" s="19"/>
      <c r="F24" s="20">
        <f t="shared" ref="F24:I24" si="5">F26*$D24</f>
        <v>0</v>
      </c>
      <c r="G24" s="20">
        <f t="shared" si="5"/>
        <v>0</v>
      </c>
      <c r="H24" s="20">
        <f t="shared" si="5"/>
        <v>0</v>
      </c>
      <c r="I24" s="20">
        <f t="shared" si="5"/>
        <v>28974.81</v>
      </c>
    </row>
    <row r="25" spans="2:9" ht="6.75" customHeight="1" x14ac:dyDescent="0.25">
      <c r="B25" s="27"/>
      <c r="C25" s="30"/>
      <c r="D25" s="33"/>
      <c r="E25" s="19"/>
      <c r="F25" s="21"/>
      <c r="G25" s="21"/>
      <c r="H25" s="21"/>
      <c r="I25" s="21"/>
    </row>
    <row r="26" spans="2:9" ht="19.5" customHeight="1" x14ac:dyDescent="0.25">
      <c r="B26" s="28"/>
      <c r="C26" s="31"/>
      <c r="D26" s="34"/>
      <c r="E26" s="19"/>
      <c r="F26" s="22"/>
      <c r="G26" s="22"/>
      <c r="H26" s="22"/>
      <c r="I26" s="22">
        <v>1</v>
      </c>
    </row>
    <row r="27" spans="2:9" ht="6.75" customHeight="1" x14ac:dyDescent="0.25">
      <c r="B27" s="17"/>
      <c r="C27" s="18"/>
      <c r="D27" s="23"/>
      <c r="E27" s="19"/>
      <c r="F27" s="24"/>
      <c r="G27" s="24"/>
      <c r="H27" s="24"/>
      <c r="I27" s="24"/>
    </row>
    <row r="28" spans="2:9" ht="19.5" customHeight="1" x14ac:dyDescent="0.25">
      <c r="B28" s="26">
        <v>7</v>
      </c>
      <c r="C28" s="29" t="s">
        <v>12</v>
      </c>
      <c r="D28" s="32">
        <v>695.17</v>
      </c>
      <c r="E28" s="19"/>
      <c r="F28" s="20">
        <f t="shared" ref="F28:I28" si="6">F30*$D28</f>
        <v>0</v>
      </c>
      <c r="G28" s="20">
        <f t="shared" si="6"/>
        <v>0</v>
      </c>
      <c r="H28" s="20">
        <f t="shared" si="6"/>
        <v>0</v>
      </c>
      <c r="I28" s="20">
        <f t="shared" si="6"/>
        <v>695.17</v>
      </c>
    </row>
    <row r="29" spans="2:9" ht="6.75" customHeight="1" x14ac:dyDescent="0.25">
      <c r="B29" s="27"/>
      <c r="C29" s="30"/>
      <c r="D29" s="33"/>
      <c r="E29" s="19"/>
      <c r="F29" s="21"/>
      <c r="G29" s="21"/>
      <c r="H29" s="21"/>
      <c r="I29" s="21"/>
    </row>
    <row r="30" spans="2:9" ht="19.5" customHeight="1" x14ac:dyDescent="0.25">
      <c r="B30" s="28"/>
      <c r="C30" s="31"/>
      <c r="D30" s="34"/>
      <c r="E30" s="19"/>
      <c r="F30" s="22"/>
      <c r="G30" s="22"/>
      <c r="H30" s="22"/>
      <c r="I30" s="22">
        <v>1</v>
      </c>
    </row>
    <row r="31" spans="2:9" ht="6.75" customHeight="1" x14ac:dyDescent="0.25">
      <c r="B31" s="8"/>
      <c r="C31" s="1"/>
      <c r="D31" s="2"/>
      <c r="E31" s="16"/>
      <c r="F31" s="3"/>
      <c r="G31" s="3"/>
      <c r="H31" s="3"/>
      <c r="I31" s="3"/>
    </row>
    <row r="32" spans="2:9" x14ac:dyDescent="0.25">
      <c r="B32" s="44" t="s">
        <v>3</v>
      </c>
      <c r="C32" s="45"/>
      <c r="D32" s="11">
        <f>SUM(D4:D30)</f>
        <v>94951.59</v>
      </c>
      <c r="F32" s="25">
        <f t="shared" ref="F32:I32" si="7">SUM(F4,F8,F12,F16,F20,F24,F28)</f>
        <v>26138.842499999999</v>
      </c>
      <c r="G32" s="25">
        <f t="shared" si="7"/>
        <v>21031.352500000001</v>
      </c>
      <c r="H32" s="25">
        <f t="shared" si="7"/>
        <v>16514.852500000001</v>
      </c>
      <c r="I32" s="25">
        <f t="shared" si="7"/>
        <v>31266.5425</v>
      </c>
    </row>
    <row r="33" spans="2:9" ht="6.75" customHeight="1" x14ac:dyDescent="0.25">
      <c r="B33" s="8"/>
      <c r="C33" s="1"/>
      <c r="D33" s="2"/>
      <c r="E33" s="10"/>
      <c r="F33" s="3"/>
      <c r="G33" s="3"/>
      <c r="H33" s="3"/>
      <c r="I33" s="3"/>
    </row>
    <row r="34" spans="2:9" ht="19.5" customHeight="1" x14ac:dyDescent="0.25">
      <c r="B34" s="35" t="s">
        <v>4</v>
      </c>
      <c r="C34" s="36"/>
      <c r="D34" s="37"/>
      <c r="E34" s="9"/>
      <c r="F34" s="12">
        <f>F32</f>
        <v>26138.842499999999</v>
      </c>
      <c r="G34" s="12">
        <f t="shared" ref="G34:I34" si="8">G32</f>
        <v>21031.352500000001</v>
      </c>
      <c r="H34" s="12">
        <f t="shared" si="8"/>
        <v>16514.852500000001</v>
      </c>
      <c r="I34" s="12">
        <f t="shared" si="8"/>
        <v>31266.5425</v>
      </c>
    </row>
    <row r="35" spans="2:9" ht="6.75" customHeight="1" x14ac:dyDescent="0.25">
      <c r="B35" s="38"/>
      <c r="C35" s="39"/>
      <c r="D35" s="40"/>
      <c r="E35" s="9"/>
      <c r="F35" s="4"/>
      <c r="G35" s="4"/>
      <c r="H35" s="4"/>
      <c r="I35" s="4"/>
    </row>
    <row r="36" spans="2:9" ht="19.5" customHeight="1" x14ac:dyDescent="0.25">
      <c r="B36" s="41"/>
      <c r="C36" s="42"/>
      <c r="D36" s="43"/>
      <c r="E36" s="9"/>
      <c r="F36" s="13">
        <f>F34/$D$32</f>
        <v>0.27528599047156554</v>
      </c>
      <c r="G36" s="13">
        <f t="shared" ref="G36:I36" si="9">G34/$D$32</f>
        <v>0.2214955273524119</v>
      </c>
      <c r="H36" s="13">
        <f t="shared" si="9"/>
        <v>0.17392918328171231</v>
      </c>
      <c r="I36" s="13">
        <f t="shared" si="9"/>
        <v>0.32928929889431025</v>
      </c>
    </row>
    <row r="37" spans="2:9" ht="6.75" customHeight="1" x14ac:dyDescent="0.25">
      <c r="B37" s="8"/>
      <c r="C37" s="1"/>
      <c r="D37" s="2"/>
      <c r="E37" s="10"/>
      <c r="F37" s="3"/>
      <c r="G37" s="3"/>
      <c r="H37" s="3"/>
      <c r="I37" s="3"/>
    </row>
    <row r="38" spans="2:9" ht="19.5" customHeight="1" x14ac:dyDescent="0.25">
      <c r="B38" s="35" t="s">
        <v>13</v>
      </c>
      <c r="C38" s="36"/>
      <c r="D38" s="37"/>
      <c r="E38" s="9"/>
      <c r="F38" s="12">
        <f>F34</f>
        <v>26138.842499999999</v>
      </c>
      <c r="G38" s="12">
        <f>F38+G34</f>
        <v>47170.195</v>
      </c>
      <c r="H38" s="12">
        <f t="shared" ref="H38:I38" si="10">G38+H34</f>
        <v>63685.047500000001</v>
      </c>
      <c r="I38" s="12">
        <f t="shared" si="10"/>
        <v>94951.59</v>
      </c>
    </row>
    <row r="39" spans="2:9" ht="6.75" customHeight="1" x14ac:dyDescent="0.25">
      <c r="B39" s="38"/>
      <c r="C39" s="39"/>
      <c r="D39" s="40"/>
      <c r="E39" s="9"/>
      <c r="F39" s="14"/>
      <c r="G39" s="14"/>
      <c r="H39" s="14"/>
      <c r="I39" s="14"/>
    </row>
    <row r="40" spans="2:9" ht="19.5" customHeight="1" x14ac:dyDescent="0.25">
      <c r="B40" s="41"/>
      <c r="C40" s="42"/>
      <c r="D40" s="43"/>
      <c r="E40" s="9"/>
      <c r="F40" s="13">
        <f>F36</f>
        <v>0.27528599047156554</v>
      </c>
      <c r="G40" s="13">
        <f t="shared" ref="G40:I40" si="11">F40+G36</f>
        <v>0.49678151782397745</v>
      </c>
      <c r="H40" s="13">
        <f t="shared" si="11"/>
        <v>0.67071070110568975</v>
      </c>
      <c r="I40" s="13">
        <f t="shared" si="11"/>
        <v>1</v>
      </c>
    </row>
  </sheetData>
  <mergeCells count="24">
    <mergeCell ref="B38:D40"/>
    <mergeCell ref="B32:C32"/>
    <mergeCell ref="B34:D36"/>
    <mergeCell ref="D4:D6"/>
    <mergeCell ref="C4:C6"/>
    <mergeCell ref="B4:B6"/>
    <mergeCell ref="B8:B10"/>
    <mergeCell ref="C8:C10"/>
    <mergeCell ref="D8:D10"/>
    <mergeCell ref="B12:B14"/>
    <mergeCell ref="C12:C14"/>
    <mergeCell ref="D12:D14"/>
    <mergeCell ref="C16:C18"/>
    <mergeCell ref="D16:D18"/>
    <mergeCell ref="B20:B22"/>
    <mergeCell ref="C20:C22"/>
    <mergeCell ref="B28:B30"/>
    <mergeCell ref="C28:C30"/>
    <mergeCell ref="D28:D30"/>
    <mergeCell ref="D20:D22"/>
    <mergeCell ref="B16:B18"/>
    <mergeCell ref="B24:B26"/>
    <mergeCell ref="C24:C26"/>
    <mergeCell ref="D24:D26"/>
  </mergeCells>
  <conditionalFormatting sqref="F35:I35 F39:I39">
    <cfRule type="expression" dxfId="7" priority="54">
      <formula>F36&gt;0</formula>
    </cfRule>
  </conditionalFormatting>
  <conditionalFormatting sqref="F5:I5">
    <cfRule type="expression" dxfId="6" priority="26">
      <formula>F6&gt;0</formula>
    </cfRule>
  </conditionalFormatting>
  <conditionalFormatting sqref="F13:I13">
    <cfRule type="expression" dxfId="5" priority="6">
      <formula>F14&gt;0</formula>
    </cfRule>
  </conditionalFormatting>
  <conditionalFormatting sqref="F17:I17">
    <cfRule type="expression" dxfId="4" priority="5">
      <formula>F18&gt;0</formula>
    </cfRule>
  </conditionalFormatting>
  <conditionalFormatting sqref="F29:I29">
    <cfRule type="expression" dxfId="3" priority="2">
      <formula>F30&gt;0</formula>
    </cfRule>
  </conditionalFormatting>
  <conditionalFormatting sqref="F21:I21">
    <cfRule type="expression" dxfId="2" priority="4">
      <formula>F22&gt;0</formula>
    </cfRule>
  </conditionalFormatting>
  <conditionalFormatting sqref="F25:I25">
    <cfRule type="expression" dxfId="1" priority="3">
      <formula>F26&gt;0</formula>
    </cfRule>
  </conditionalFormatting>
  <conditionalFormatting sqref="F9:I9">
    <cfRule type="expression" dxfId="0" priority="1">
      <formula>F10&gt;0</formula>
    </cfRule>
  </conditionalFormatting>
  <pageMargins left="0.23622047244094491" right="0.19685039370078741" top="0.43307086614173229" bottom="0.43307086614173229" header="0.19685039370078741" footer="0.1574803149606299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"/>
  <sheetViews>
    <sheetView workbookViewId="0">
      <selection activeCell="D7" sqref="D7"/>
    </sheetView>
  </sheetViews>
  <sheetFormatPr defaultRowHeight="15" x14ac:dyDescent="0.25"/>
  <cols>
    <col min="1" max="1" width="14.28515625" bestFit="1" customWidth="1"/>
  </cols>
  <sheetData>
    <row r="2" spans="2:13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JacobsGuimar</dc:creator>
  <cp:lastModifiedBy>JacobsGuimar</cp:lastModifiedBy>
  <cp:lastPrinted>2018-04-15T02:20:19Z</cp:lastPrinted>
  <dcterms:created xsi:type="dcterms:W3CDTF">2018-03-27T16:00:55Z</dcterms:created>
  <dcterms:modified xsi:type="dcterms:W3CDTF">2018-07-23T17:13:07Z</dcterms:modified>
</cp:coreProperties>
</file>