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.252\gin\0. CONCEPÇÃO\BASE\2-REFORMA SALA NFI_2019\3. Orçamentação\"/>
    </mc:Choice>
  </mc:AlternateContent>
  <xr:revisionPtr revIDLastSave="0" documentId="13_ncr:1_{2F889403-E5F6-4095-B163-AA4F8537B648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Orçamento Sintético (2)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" i="3" l="1"/>
  <c r="F67" i="3" s="1"/>
  <c r="G67" i="3" s="1"/>
  <c r="F41" i="3" l="1"/>
  <c r="G41" i="3" s="1"/>
  <c r="F7" i="3"/>
  <c r="G7" i="3" s="1"/>
  <c r="F14" i="3"/>
  <c r="G14" i="3" s="1"/>
  <c r="F49" i="3"/>
  <c r="G49" i="3" s="1"/>
  <c r="F13" i="3"/>
  <c r="G13" i="3" s="1"/>
  <c r="F37" i="3"/>
  <c r="G37" i="3" s="1"/>
  <c r="F56" i="3"/>
  <c r="G56" i="3" s="1"/>
  <c r="F27" i="3"/>
  <c r="G27" i="3" s="1"/>
  <c r="F21" i="3"/>
  <c r="G21" i="3" s="1"/>
  <c r="F68" i="3"/>
  <c r="G68" i="3" s="1"/>
  <c r="F26" i="3"/>
  <c r="G26" i="3" s="1"/>
  <c r="F33" i="3"/>
  <c r="G33" i="3" s="1"/>
  <c r="F15" i="3"/>
  <c r="G15" i="3" s="1"/>
  <c r="F22" i="3"/>
  <c r="G22" i="3" s="1"/>
  <c r="F28" i="3"/>
  <c r="G28" i="3" s="1"/>
  <c r="F34" i="3"/>
  <c r="G34" i="3" s="1"/>
  <c r="F38" i="3"/>
  <c r="G38" i="3" s="1"/>
  <c r="F43" i="3"/>
  <c r="G43" i="3" s="1"/>
  <c r="F51" i="3"/>
  <c r="G51" i="3" s="1"/>
  <c r="F58" i="3"/>
  <c r="G58" i="3" s="1"/>
  <c r="F8" i="3"/>
  <c r="G8" i="3" s="1"/>
  <c r="F16" i="3"/>
  <c r="G16" i="3" s="1"/>
  <c r="F29" i="3"/>
  <c r="G29" i="3" s="1"/>
  <c r="F44" i="3"/>
  <c r="G44" i="3" s="1"/>
  <c r="F60" i="3"/>
  <c r="G60" i="3" s="1"/>
  <c r="F64" i="3"/>
  <c r="G64" i="3" s="1"/>
  <c r="F70" i="3"/>
  <c r="G70" i="3" s="1"/>
  <c r="F57" i="3"/>
  <c r="G57" i="3" s="1"/>
  <c r="F23" i="3"/>
  <c r="G23" i="3" s="1"/>
  <c r="F35" i="3"/>
  <c r="G35" i="3" s="1"/>
  <c r="F45" i="3"/>
  <c r="G45" i="3" s="1"/>
  <c r="F18" i="3"/>
  <c r="G18" i="3" s="1"/>
  <c r="F72" i="3"/>
  <c r="G72" i="3" s="1"/>
  <c r="F11" i="3"/>
  <c r="G11" i="3" s="1"/>
  <c r="F20" i="3"/>
  <c r="G20" i="3" s="1"/>
  <c r="F24" i="3"/>
  <c r="G24" i="3" s="1"/>
  <c r="F32" i="3"/>
  <c r="G32" i="3" s="1"/>
  <c r="F36" i="3"/>
  <c r="G36" i="3" s="1"/>
  <c r="F40" i="3"/>
  <c r="G40" i="3" s="1"/>
  <c r="F47" i="3"/>
  <c r="G47" i="3" s="1"/>
  <c r="F54" i="3"/>
  <c r="G54" i="3" s="1"/>
  <c r="F74" i="3"/>
  <c r="G74" i="3" s="1"/>
  <c r="G73" i="3" s="1"/>
  <c r="F63" i="3"/>
  <c r="G63" i="3" s="1"/>
  <c r="F69" i="3"/>
  <c r="G69" i="3" s="1"/>
  <c r="F17" i="3"/>
  <c r="G17" i="3" s="1"/>
  <c r="F31" i="3"/>
  <c r="G31" i="3" s="1"/>
  <c r="F39" i="3"/>
  <c r="G39" i="3" s="1"/>
  <c r="F52" i="3"/>
  <c r="G52" i="3" s="1"/>
  <c r="F71" i="3"/>
  <c r="G71" i="3" s="1"/>
  <c r="F10" i="3"/>
  <c r="G10" i="3" s="1"/>
  <c r="F46" i="3"/>
  <c r="G46" i="3" s="1"/>
  <c r="F61" i="3"/>
  <c r="G61" i="3" s="1"/>
  <c r="F65" i="3"/>
  <c r="G65" i="3" s="1"/>
  <c r="F6" i="3"/>
  <c r="G6" i="3" s="1"/>
  <c r="F12" i="3"/>
  <c r="G12" i="3" s="1"/>
  <c r="F48" i="3"/>
  <c r="G48" i="3" s="1"/>
  <c r="F55" i="3"/>
  <c r="G55" i="3" s="1"/>
  <c r="F62" i="3"/>
  <c r="G62" i="3" s="1"/>
  <c r="G25" i="3" l="1"/>
  <c r="G66" i="3"/>
  <c r="G42" i="3"/>
  <c r="G9" i="3"/>
  <c r="G53" i="3"/>
  <c r="G5" i="3"/>
  <c r="G50" i="3"/>
  <c r="G59" i="3"/>
  <c r="G30" i="3"/>
  <c r="G19" i="3"/>
  <c r="G76" i="3" l="1"/>
</calcChain>
</file>

<file path=xl/sharedStrings.xml><?xml version="1.0" encoding="utf-8"?>
<sst xmlns="http://schemas.openxmlformats.org/spreadsheetml/2006/main" count="214" uniqueCount="166">
  <si>
    <t>Obra</t>
  </si>
  <si>
    <t>Encargos Sociais</t>
  </si>
  <si>
    <t>REFORMA SALA NFI_2019</t>
  </si>
  <si>
    <t>Não Desonerado: 
Horista: 115,17%
Mensalista: 73,48%</t>
  </si>
  <si>
    <t>Planilha Orçamentária Sintética</t>
  </si>
  <si>
    <t>Item</t>
  </si>
  <si>
    <t>Descrição</t>
  </si>
  <si>
    <t>Und</t>
  </si>
  <si>
    <t>Quant.</t>
  </si>
  <si>
    <t>Valor Unit</t>
  </si>
  <si>
    <t>Valor Unit com BDI</t>
  </si>
  <si>
    <t>Total</t>
  </si>
  <si>
    <t xml:space="preserve"> 1 </t>
  </si>
  <si>
    <t>SERVIÇOS PRELIMINARES</t>
  </si>
  <si>
    <t xml:space="preserve"> 1.1 </t>
  </si>
  <si>
    <t>TAPUME COM TELHA METÁLICA. AF_05/2018</t>
  </si>
  <si>
    <t>m²</t>
  </si>
  <si>
    <t xml:space="preserve"> 1.2 </t>
  </si>
  <si>
    <t>MESTRE DE OBRAS COM ENCARGOS COMPLEMENTARES</t>
  </si>
  <si>
    <t>MES</t>
  </si>
  <si>
    <t xml:space="preserve"> 1.3 </t>
  </si>
  <si>
    <t>Locação de container - Almoxarifado com banheiro - 6,00 x 2,30m</t>
  </si>
  <si>
    <t>mês</t>
  </si>
  <si>
    <t xml:space="preserve"> 2 </t>
  </si>
  <si>
    <t>DEMOLIÇÕES E RETIRADAS</t>
  </si>
  <si>
    <t xml:space="preserve"> 2.1 </t>
  </si>
  <si>
    <t>DEMOLIÇÃO DE ALVENARIA DE BLOCO FURADO, DE FORMA MANUAL, SEM REAPROVEITAMENTO. AF_12/2017</t>
  </si>
  <si>
    <t>m³</t>
  </si>
  <si>
    <t xml:space="preserve"> 2.2 </t>
  </si>
  <si>
    <t>RETIRADA DE DIVISORIAS EM GESSO, EUCATEX, PVC, MADEIRA OU SIMILAR</t>
  </si>
  <si>
    <t xml:space="preserve"> 2.3 </t>
  </si>
  <si>
    <t>REMOÇÃO DE PORTAS DE MADEIRA, DE CORRER E ABRIR TIPO MEXICANAS, DE FORMA MANUAL, COM REAPROVEITAMENTO. AF_12/2017</t>
  </si>
  <si>
    <t xml:space="preserve"> 2.4 </t>
  </si>
  <si>
    <t>REMOÇÃO DE JANELAS, DE FORMA MANUAL, COM REAPROVEITAMENTO (JANELA DE MADEIRA 1,95X1,10 SERÁ REINSTALADA). AF_12/2017</t>
  </si>
  <si>
    <t xml:space="preserve"> 2.5 </t>
  </si>
  <si>
    <t>REMOCAO DE VIDRO COMUM COM REAPROVEITAMENTO</t>
  </si>
  <si>
    <t xml:space="preserve"> 2.6 </t>
  </si>
  <si>
    <t>DEMOLIÇÃO DE REVESTIMENTO CERÂMICO, INCLUSIVE RODAPÉ,DE FORMA MANUAL, SEM REAPROVEITAMENTO. AF_12/2017</t>
  </si>
  <si>
    <t xml:space="preserve"> 2.7 </t>
  </si>
  <si>
    <t>RETIRADA DE SOLEIRA MÁRMORE OU GRANITO</t>
  </si>
  <si>
    <t>m</t>
  </si>
  <si>
    <t xml:space="preserve"> 2.8 </t>
  </si>
  <si>
    <t>REMOÇÃO DE LUMINÁRIAS, DE FORMA MANUAL, SEM REAPROVEITAMENTO. AF_12/2017</t>
  </si>
  <si>
    <t>UN</t>
  </si>
  <si>
    <t xml:space="preserve"> 2.9 </t>
  </si>
  <si>
    <t>REMOÇÃO DE INTERRUPTORES/TOMADAS ELÉTRICAS, DE FORMA MANUAL, SEM REAPROVEITAMENTO. AF_12/2017</t>
  </si>
  <si>
    <t xml:space="preserve"> 3 </t>
  </si>
  <si>
    <t>ALVENARIA E DIVISÓRIAS</t>
  </si>
  <si>
    <t xml:space="preserve"> 3.1 </t>
  </si>
  <si>
    <t>ALVENARIA DE VEDAÇÃO DE BLOCOS CERÂMICOS FURADOS NA HORIZONTAL DE 9X19X19CM (ESPESSURA 9CM) DE PAREDES COM ÁREA LÍQUIDA MENOR QUE 6M² COM VÃOS E ARGAMASSA DE ASSENTAMENTO COM PREPARO MANUAL. AF_06/2014</t>
  </si>
  <si>
    <t xml:space="preserve"> 3.2 </t>
  </si>
  <si>
    <t>CHAPISCO APLICADO EM ALVENARIA (COM PRESENÇA DE VÃOS) E ESTRUTURAS DE CONCRETO DE FACHADA, COM COLHER DE PEDREIRO.  ARGAMASSA TRAÇO 1:3 COM PREPARO EM BETONEIRA 400L. AF_06/2014</t>
  </si>
  <si>
    <t xml:space="preserve"> 3.3 </t>
  </si>
  <si>
    <t>MASSA ÚNICA, PARA RECEBIMENTO DE PINTURA, EM ARGAMASSA TRAÇO 1:2:8, PREPARO MECÂNICO COM BETONEIRA 400L, APLICADA MANUALMENTE EM FACES INTERNAS DE PAREDES, ESPESSURA DE 20MM, COM EXECUÇÃO DE TALISCAS. AF_06/2014</t>
  </si>
  <si>
    <t xml:space="preserve"> 3.4 </t>
  </si>
  <si>
    <t>PAREDE COM PLACAS DE GESSO ACARTONADO (DRYWALL), PARA USO INTERNO, COM DUAS FACES SIMPLES E ESTRUTURA METÁLICA COM GUIAS DUPLAS, SEM VÃOS. AF_06/2017_P</t>
  </si>
  <si>
    <t xml:space="preserve"> 3.5 </t>
  </si>
  <si>
    <t>Isolamento acústico c/ painel  em lã de vidro e = 50mm (isover-santa marina ref psi - 30/50mm ou similar)</t>
  </si>
  <si>
    <t xml:space="preserve"> 4 </t>
  </si>
  <si>
    <t>PISOS E SOLEIRAS</t>
  </si>
  <si>
    <t xml:space="preserve"> 4.1 </t>
  </si>
  <si>
    <t>CONTRAPISO EM ARGAMASSA TRAÇO 1:4 (CIMENTO E AREIA), REGULARIZAÇÃO DE SUPERFÍCIES EXISTENTES, ESPESSURA 2CM. AF_06/2014</t>
  </si>
  <si>
    <t xml:space="preserve"> 4.2 </t>
  </si>
  <si>
    <t>Demolição de rodapé de cimento/concreto, abertura de rasgo para embutir</t>
  </si>
  <si>
    <t xml:space="preserve"> 4.3 </t>
  </si>
  <si>
    <t>PISO EM  PORCELANATO ARACAURIA CLARA 20X120 NATURAL RETIFICADO, INCLUSIVE RODAPÉ EMBUTIDO,  ASSENTADO  COM ARGAMASSA COLANTE, INCLUSIVE REJUNTE</t>
  </si>
  <si>
    <t xml:space="preserve">    m²</t>
  </si>
  <si>
    <t xml:space="preserve"> 4.4 </t>
  </si>
  <si>
    <t>Soleira em granito verde ubatuba, l = 15CM e = 2 cm</t>
  </si>
  <si>
    <t xml:space="preserve"> 5 </t>
  </si>
  <si>
    <t>ESQUADRIAS</t>
  </si>
  <si>
    <t xml:space="preserve"> 5.1 </t>
  </si>
  <si>
    <t>REQUADRO DE ESQUADRIAS COM ARGAMASSA DE CIMENTO 1: 3</t>
  </si>
  <si>
    <t>M²</t>
  </si>
  <si>
    <t xml:space="preserve"> 5.2 </t>
  </si>
  <si>
    <t>REMOÇÃO DE PINTURA EM ESQUADRIAS E FORROS DE MADEIRA - LIXA</t>
  </si>
  <si>
    <t xml:space="preserve"> 5.4 </t>
  </si>
  <si>
    <t>PINTURA A VERNIZ EM MADEIRA, INCL. LIXAMENTO, EM DUAS DEMAOS</t>
  </si>
  <si>
    <t xml:space="preserve"> m2</t>
  </si>
  <si>
    <t xml:space="preserve"> 5.5 </t>
  </si>
  <si>
    <t>SOMENTE INSTALAÇÃO DE JANELA DE MADEIRA , INCLUSO GUARNICÕES</t>
  </si>
  <si>
    <t xml:space="preserve"> 5.9 </t>
  </si>
  <si>
    <t>CAIXILHO FIXO, DE ALUMINIO, PARA VIDRO</t>
  </si>
  <si>
    <t xml:space="preserve"> 5.10 </t>
  </si>
  <si>
    <t>VIDRO TEMPERADO INCOLOR, ESPESSURA 10MM, FORNECIMENTO E INSTALACAO, INCLUSIVE MASSA PARA VEDACAO (VER DETALHE EM PROJETO ARQUITETÔNICO)</t>
  </si>
  <si>
    <t xml:space="preserve"> 5.11 </t>
  </si>
  <si>
    <t>GUICHET DE MADEIRA EM IPÊ, INCLUSIVE FIXAÇÃO</t>
  </si>
  <si>
    <t xml:space="preserve"> 5.12 </t>
  </si>
  <si>
    <t xml:space="preserve"> 5.13 </t>
  </si>
  <si>
    <t>Tampo balcão marmore branco polido c/ largura = 57 cm, e = 2 cm</t>
  </si>
  <si>
    <t xml:space="preserve"> 5.14 </t>
  </si>
  <si>
    <t>ADUELA / MARCO / BATENTE PARA PORTA DE 80X210CM, FIXAÇÃO COM ARGAMASSA, PADRÃO MÉDIO - FORNECIMENTO E INSTALAÇÃO. AF_08/2015_P</t>
  </si>
  <si>
    <t xml:space="preserve"> 5.15 </t>
  </si>
  <si>
    <t>SOMENTE INSTALAÇÃO DE PORTA DE MADEIRA, TIPO MEXICANA, MACIÇA (PESADA OU SUPERPESADA), 80X210CM, ESPESSURA DE 3,5CM, INCLUSO DOBRADIÇAS NOVAS (PORTA REAPROVEITADA)</t>
  </si>
  <si>
    <t xml:space="preserve"> 6 </t>
  </si>
  <si>
    <t>INTALAÇÕES ELÉTRICAS</t>
  </si>
  <si>
    <t xml:space="preserve"> 6.1 </t>
  </si>
  <si>
    <t>PONTO DE INTERRUPTOR SIMPLES, CAIXA ELÉTRICA, ELETRODUTO, CABO, RASGO, QUEBRA E CHUMBAMENTO (EXCLUINDO LUMINÁRIA E LÂMPADA). REF THESI BITCINO</t>
  </si>
  <si>
    <t xml:space="preserve"> 6.2 </t>
  </si>
  <si>
    <t>PONTO DE ILUMINAÇÃO RESIDENCIAL , CAIXA ELÉTRICA, ELETRODUTO, CABO.</t>
  </si>
  <si>
    <t xml:space="preserve"> 6.3 </t>
  </si>
  <si>
    <t>FORNECIMENTO E INSTALAÇÃO DE PAINEL DE LED, DE EMBUTIR 40 X 40 CM, ACIMA DE 2500LM; TEMPERATURA DE COR NEUTRA OU BRANCA</t>
  </si>
  <si>
    <t>UNID</t>
  </si>
  <si>
    <t xml:space="preserve"> 6.4 </t>
  </si>
  <si>
    <t>Ponto de tomada 2p+t, ABNT, 10 A, de uso geral, em pisos, com eletroduto de pvc flexível sanfonado embutido  Ø 3/4", inclusive aterramento</t>
  </si>
  <si>
    <t>pt</t>
  </si>
  <si>
    <t xml:space="preserve"> 6.5 </t>
  </si>
  <si>
    <t>FORNECIMENTO E INSTALAÇÃO DE PONTO DE TOMADA RESIDENCIAL INCLUINDO TOMADA (2 MÓDULOS), CAIXA ELÉTRICA, ELETRODUTO, CABO, RASGO, QUEBRA E CHUMBAMENTO MARCA THESI OU SIMILAR</t>
  </si>
  <si>
    <t xml:space="preserve"> 6.6 </t>
  </si>
  <si>
    <t>FORNECIMENTO E INSTALAÇÃO DE PONTO DE TOMADA ALTA RESIDENCIAL INCLUINDO TOMADA 20A/250V, CAIXA ELÉTRICA, ELETRODUTO, CABO, RASGO, QUEBRA E CHUMBAMENTO. REF MARCA THESI BITCINO</t>
  </si>
  <si>
    <t xml:space="preserve"> 6.7 </t>
  </si>
  <si>
    <t>REPOSICIONAMENTO DE PONTO DE REDE WIFI NO FORRO (EXISTENTE)</t>
  </si>
  <si>
    <t xml:space="preserve"> 7 </t>
  </si>
  <si>
    <t>INSTALAÇÕES DE LÓGICA</t>
  </si>
  <si>
    <t xml:space="preserve"> 7.1 </t>
  </si>
  <si>
    <t>PONTO DE REDE INCLUINDO TOMADA (2 MÓDULOS) RJ 45, THESI BTICINO, INCLUSO, ELETRODUTO, RASGO, QUEBRA E CHUMBAMENTO.</t>
  </si>
  <si>
    <t xml:space="preserve"> 7.2 </t>
  </si>
  <si>
    <t>REPOSICIONAMENTO DE PONTO EXISTENTE DE REDE WIFI, CÂMERAS E LUMINÁRIAS DE EMERGÊNCIA</t>
  </si>
  <si>
    <t xml:space="preserve"> 8 </t>
  </si>
  <si>
    <t>INSTALAÇÕES DE AR CONDICIONADO</t>
  </si>
  <si>
    <t xml:space="preserve"> 8.1 </t>
  </si>
  <si>
    <t>INSTALAÇÃO DE DRENO PARA AR CONDICIONADO EMBUTIDO</t>
  </si>
  <si>
    <t>M</t>
  </si>
  <si>
    <t xml:space="preserve"> 8.2 </t>
  </si>
  <si>
    <t>CAIXA DE AREIA 40X40X40CM EM ALVENARIA - INCLUSIVE TAMPA EM CONCRETO</t>
  </si>
  <si>
    <t xml:space="preserve"> 8.3 </t>
  </si>
  <si>
    <t>ARGAMASSA TRAÇO 1:5 (CIMENTO E AREIA MÉDIA) PARA CONTRAPISO, PREPARO MANUAL. AF_06/2014</t>
  </si>
  <si>
    <t xml:space="preserve"> 8.4 </t>
  </si>
  <si>
    <t>Somente instalação de Ar condicionado a frio, tipo split parede com capacidade de 18.000 BTU/h</t>
  </si>
  <si>
    <t>cj</t>
  </si>
  <si>
    <t xml:space="preserve"> 8.5 </t>
  </si>
  <si>
    <t>Ar condicionado a frio, tipo split parede com capacidade de 24.000 BTU/h</t>
  </si>
  <si>
    <t xml:space="preserve"> 9 </t>
  </si>
  <si>
    <t>FORRO</t>
  </si>
  <si>
    <t xml:space="preserve"> 9.1 </t>
  </si>
  <si>
    <t>REMOÇÃO DE FORRO DE GESSO, EXCETO TESOURARIA,  DE FORMA MANUAL, SEM REAPROVEITAMENTO. AF_12/2017</t>
  </si>
  <si>
    <t xml:space="preserve"> 9.2 </t>
  </si>
  <si>
    <t>FORRO EM PLACAS DE GESSO, PARA AMBIENTES COMERCIAIS. AF_05/2017_P</t>
  </si>
  <si>
    <t xml:space="preserve"> 9.3 </t>
  </si>
  <si>
    <t>Tabica metálica 3x3cm para forro de gesso (fornecimento e montagem)</t>
  </si>
  <si>
    <t xml:space="preserve"> 9.4 </t>
  </si>
  <si>
    <t>APLICAÇÃO DE FUNDO SELADOR ACRÍLICO EM TETO, UMA DEMÃO. AF_06/2014</t>
  </si>
  <si>
    <t xml:space="preserve"> 9.5 </t>
  </si>
  <si>
    <t>Emassamento de superfície, com aplicação de 02 demãos de massa corrida - R1</t>
  </si>
  <si>
    <t xml:space="preserve"> 9.6 </t>
  </si>
  <si>
    <t>APLICAÇÃO MANUAL DE PINTURA COM TINTA LÁTEX ACRÍLICA EM TETO, INCLUSIVE TESOURARIA, DUAS DEMÃOS. AF_06/2014</t>
  </si>
  <si>
    <t xml:space="preserve"> 10 </t>
  </si>
  <si>
    <t>PINTURA</t>
  </si>
  <si>
    <t xml:space="preserve"> 10.1 </t>
  </si>
  <si>
    <t>APLICAÇÃO DE FUNDO SELADOR ACRÍLICO EM PAREDES, UMA DEMÃO. AF_06/2014</t>
  </si>
  <si>
    <t xml:space="preserve"> 10.2 </t>
  </si>
  <si>
    <t xml:space="preserve"> 10.3 </t>
  </si>
  <si>
    <t>FORNECIMENTO E APLICAÇÃO MANUAL DE PINTURA COM TINTA LÁTEX ACRÍLICA EM PAREDES, DUAS DEMÃOS. COR CAMURÇA R DUBAI</t>
  </si>
  <si>
    <t xml:space="preserve"> 10.4 </t>
  </si>
  <si>
    <t>TEXTURA ACRÍLICA, APLICAÇÃO MANUAL EM PAREDE, UMA DEMÃO. AF_09/2016</t>
  </si>
  <si>
    <t xml:space="preserve"> 10.5 </t>
  </si>
  <si>
    <t>PINTURA EXTERNA EM PAREDE COM TINTA ACRÍLICA PÃO DE MINUTO COM DUAS DEMÃOS, INCLUSIVE APLICAÇÃO DE SELADOR, EMASSAMENTO E LIXAMENTO</t>
  </si>
  <si>
    <t xml:space="preserve"> 10.6 </t>
  </si>
  <si>
    <t>PINTURA ACRILICA EM PISO CIMENTADO DUAS DEMAOS</t>
  </si>
  <si>
    <t xml:space="preserve"> 11 </t>
  </si>
  <si>
    <t>LIMPEZA GERAL</t>
  </si>
  <si>
    <t xml:space="preserve"> 11.1 </t>
  </si>
  <si>
    <t>Limpeza geral</t>
  </si>
  <si>
    <t>TOTAL COM BDI:</t>
  </si>
  <si>
    <t>BDI:</t>
  </si>
  <si>
    <t>FATOR MULTIPLICAÇÃO: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</si>
</sst>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6" formatCode="#,##0.00\ %"/>
    <numFmt numFmtId="169" formatCode="0.000"/>
  </numFmts>
  <fonts count="22" x14ac:knownFonts="1">
    <font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</fonts>
  <fills count="20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13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 applyProtection="1">
      <alignment horizontal="left" vertical="top" wrapText="1"/>
      <protection locked="0"/>
    </xf>
    <xf numFmtId="0" fontId="1" fillId="2" borderId="0" xfId="0" applyFont="1" applyFill="1" applyAlignment="1" applyProtection="1">
      <alignment horizontal="left" vertical="top" wrapText="1"/>
      <protection locked="0"/>
    </xf>
    <xf numFmtId="0" fontId="16" fillId="14" borderId="0" xfId="0" applyFont="1" applyFill="1" applyAlignment="1" applyProtection="1">
      <alignment horizontal="left" vertical="top" wrapText="1"/>
      <protection locked="0"/>
    </xf>
    <xf numFmtId="0" fontId="16" fillId="14" borderId="0" xfId="0" applyFont="1" applyFill="1" applyAlignment="1" applyProtection="1">
      <alignment horizontal="left" vertical="top" wrapText="1"/>
      <protection locked="0"/>
    </xf>
    <xf numFmtId="0" fontId="2" fillId="3" borderId="0" xfId="0" applyFont="1" applyFill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5" fillId="6" borderId="3" xfId="0" applyFont="1" applyFill="1" applyBorder="1" applyAlignment="1" applyProtection="1">
      <alignment horizontal="right" vertical="top" wrapText="1"/>
      <protection locked="0"/>
    </xf>
    <xf numFmtId="0" fontId="6" fillId="7" borderId="4" xfId="0" applyFont="1" applyFill="1" applyBorder="1" applyAlignment="1" applyProtection="1">
      <alignment horizontal="left" vertical="top" wrapText="1"/>
      <protection locked="0"/>
    </xf>
    <xf numFmtId="4" fontId="14" fillId="13" borderId="11" xfId="0" applyNumberFormat="1" applyFont="1" applyFill="1" applyBorder="1" applyAlignment="1" applyProtection="1">
      <alignment horizontal="right" vertical="top" wrapText="1"/>
      <protection locked="0"/>
    </xf>
    <xf numFmtId="0" fontId="21" fillId="19" borderId="0" xfId="0" applyFont="1" applyFill="1" applyAlignment="1" applyProtection="1">
      <alignment horizontal="center" vertical="top" wrapText="1"/>
      <protection locked="0"/>
    </xf>
    <xf numFmtId="0" fontId="18" fillId="16" borderId="0" xfId="0" applyFont="1" applyFill="1" applyAlignment="1" applyProtection="1">
      <alignment horizontal="right" vertical="top" wrapText="1"/>
      <protection locked="0"/>
    </xf>
    <xf numFmtId="0" fontId="20" fillId="18" borderId="0" xfId="0" applyFont="1" applyFill="1" applyAlignment="1" applyProtection="1">
      <alignment horizontal="left" vertical="top" wrapText="1"/>
      <protection locked="0"/>
    </xf>
    <xf numFmtId="0" fontId="18" fillId="16" borderId="0" xfId="0" applyFont="1" applyFill="1" applyAlignment="1" applyProtection="1">
      <alignment horizontal="right" vertical="top" wrapText="1"/>
      <protection locked="0"/>
    </xf>
    <xf numFmtId="4" fontId="19" fillId="17" borderId="0" xfId="0" applyNumberFormat="1" applyFont="1" applyFill="1" applyAlignment="1" applyProtection="1">
      <alignment horizontal="right" vertical="top" wrapText="1"/>
      <protection locked="0"/>
    </xf>
    <xf numFmtId="0" fontId="17" fillId="15" borderId="0" xfId="0" applyFont="1" applyFill="1" applyAlignment="1" applyProtection="1">
      <alignment horizontal="center" vertical="top" wrapText="1"/>
      <protection locked="0"/>
    </xf>
    <xf numFmtId="0" fontId="21" fillId="19" borderId="0" xfId="0" applyFont="1" applyFill="1" applyAlignment="1" applyProtection="1">
      <alignment horizontal="center" vertical="top" wrapText="1"/>
      <protection locked="0"/>
    </xf>
    <xf numFmtId="0" fontId="0" fillId="0" borderId="0" xfId="0" applyProtection="1">
      <protection locked="0"/>
    </xf>
    <xf numFmtId="0" fontId="6" fillId="7" borderId="4" xfId="0" applyFont="1" applyFill="1" applyBorder="1" applyAlignment="1" applyProtection="1">
      <alignment horizontal="left" vertical="top" wrapText="1"/>
    </xf>
    <xf numFmtId="0" fontId="7" fillId="8" borderId="5" xfId="0" applyFont="1" applyFill="1" applyBorder="1" applyAlignment="1" applyProtection="1">
      <alignment horizontal="right" vertical="top" wrapText="1"/>
    </xf>
    <xf numFmtId="0" fontId="11" fillId="10" borderId="8" xfId="0" applyFont="1" applyFill="1" applyBorder="1" applyAlignment="1" applyProtection="1">
      <alignment horizontal="left" vertical="top" wrapText="1"/>
    </xf>
    <xf numFmtId="0" fontId="12" fillId="11" borderId="9" xfId="0" applyFont="1" applyFill="1" applyBorder="1" applyAlignment="1" applyProtection="1">
      <alignment horizontal="center" vertical="top" wrapText="1"/>
    </xf>
    <xf numFmtId="0" fontId="13" fillId="12" borderId="10" xfId="0" applyFont="1" applyFill="1" applyBorder="1" applyAlignment="1" applyProtection="1">
      <alignment horizontal="right" vertical="top" wrapText="1"/>
    </xf>
    <xf numFmtId="0" fontId="10" fillId="14" borderId="0" xfId="0" applyFont="1" applyFill="1" applyAlignment="1" applyProtection="1">
      <alignment horizontal="left" vertical="top" wrapText="1"/>
      <protection locked="0"/>
    </xf>
    <xf numFmtId="0" fontId="5" fillId="0" borderId="3" xfId="0" applyFont="1" applyFill="1" applyBorder="1" applyAlignment="1" applyProtection="1">
      <alignment horizontal="right" vertical="top" wrapText="1"/>
      <protection locked="0"/>
    </xf>
    <xf numFmtId="166" fontId="9" fillId="0" borderId="7" xfId="0" applyNumberFormat="1" applyFont="1" applyFill="1" applyBorder="1" applyAlignment="1" applyProtection="1">
      <alignment horizontal="right" vertical="top" wrapText="1"/>
      <protection locked="0"/>
    </xf>
    <xf numFmtId="166" fontId="15" fillId="0" borderId="12" xfId="0" applyNumberFormat="1" applyFont="1" applyFill="1" applyBorder="1" applyAlignment="1" applyProtection="1">
      <alignment horizontal="right" vertical="top" wrapText="1"/>
      <protection locked="0"/>
    </xf>
    <xf numFmtId="0" fontId="16" fillId="14" borderId="0" xfId="0" applyFont="1" applyFill="1" applyAlignment="1" applyProtection="1">
      <alignment horizontal="left" vertical="center" wrapText="1"/>
      <protection locked="0"/>
    </xf>
    <xf numFmtId="10" fontId="1" fillId="2" borderId="0" xfId="0" applyNumberFormat="1" applyFont="1" applyFill="1" applyAlignment="1" applyProtection="1">
      <alignment horizontal="left" vertical="top" wrapText="1"/>
      <protection locked="0"/>
    </xf>
    <xf numFmtId="0" fontId="1" fillId="2" borderId="0" xfId="0" applyFont="1" applyFill="1" applyAlignment="1" applyProtection="1">
      <alignment horizontal="right" vertical="top" wrapText="1"/>
      <protection locked="0"/>
    </xf>
    <xf numFmtId="169" fontId="0" fillId="0" borderId="0" xfId="0" applyNumberFormat="1" applyProtection="1">
      <protection locked="0"/>
    </xf>
    <xf numFmtId="0" fontId="18" fillId="16" borderId="0" xfId="0" applyFont="1" applyFill="1" applyAlignment="1" applyProtection="1">
      <alignment vertical="top" wrapText="1"/>
      <protection locked="0"/>
    </xf>
    <xf numFmtId="0" fontId="3" fillId="4" borderId="1" xfId="0" applyFont="1" applyFill="1" applyBorder="1" applyAlignment="1" applyProtection="1">
      <alignment horizontal="left" vertical="top" wrapText="1"/>
    </xf>
    <xf numFmtId="0" fontId="4" fillId="5" borderId="2" xfId="0" applyFont="1" applyFill="1" applyBorder="1" applyAlignment="1" applyProtection="1">
      <alignment horizontal="center" vertical="top" wrapText="1"/>
    </xf>
    <xf numFmtId="0" fontId="5" fillId="6" borderId="3" xfId="0" applyFont="1" applyFill="1" applyBorder="1" applyAlignment="1" applyProtection="1">
      <alignment horizontal="right" vertical="top" wrapText="1"/>
    </xf>
    <xf numFmtId="4" fontId="14" fillId="13" borderId="11" xfId="0" applyNumberFormat="1" applyFont="1" applyFill="1" applyBorder="1" applyAlignment="1" applyProtection="1">
      <alignment horizontal="right" vertical="top" wrapText="1"/>
    </xf>
    <xf numFmtId="4" fontId="19" fillId="17" borderId="0" xfId="0" applyNumberFormat="1" applyFont="1" applyFill="1" applyAlignment="1" applyProtection="1">
      <alignment vertical="top" wrapText="1"/>
    </xf>
    <xf numFmtId="4" fontId="8" fillId="9" borderId="6" xfId="0" applyNumberFormat="1" applyFont="1" applyFill="1" applyBorder="1" applyAlignment="1" applyProtection="1">
      <alignment horizontal="right" vertical="top" wrapText="1"/>
    </xf>
    <xf numFmtId="169" fontId="16" fillId="14" borderId="0" xfId="0" applyNumberFormat="1" applyFont="1" applyFill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330DC-EA51-491C-8B4C-C84AB8F42B23}">
  <sheetPr>
    <pageSetUpPr fitToPage="1"/>
  </sheetPr>
  <dimension ref="A1:I80"/>
  <sheetViews>
    <sheetView tabSelected="1" showOutlineSymbols="0" showWhiteSpace="0" zoomScaleNormal="100" workbookViewId="0">
      <selection activeCell="D7" sqref="D7"/>
    </sheetView>
  </sheetViews>
  <sheetFormatPr defaultRowHeight="13.8" x14ac:dyDescent="0.25"/>
  <cols>
    <col min="1" max="1" width="10" style="17" bestFit="1" customWidth="1"/>
    <col min="2" max="2" width="60" style="17" bestFit="1" customWidth="1"/>
    <col min="3" max="3" width="8" style="17" bestFit="1" customWidth="1"/>
    <col min="4" max="8" width="13" style="17" bestFit="1" customWidth="1"/>
    <col min="9" max="16384" width="8.796875" style="17"/>
  </cols>
  <sheetData>
    <row r="1" spans="1:9" x14ac:dyDescent="0.25">
      <c r="A1" s="1"/>
      <c r="B1" s="1" t="s">
        <v>0</v>
      </c>
      <c r="C1" s="29" t="s">
        <v>164</v>
      </c>
      <c r="D1" s="29"/>
      <c r="E1" s="28">
        <v>0.245</v>
      </c>
      <c r="F1" s="2"/>
      <c r="G1" s="2" t="s">
        <v>1</v>
      </c>
      <c r="H1" s="2"/>
    </row>
    <row r="2" spans="1:9" ht="46.2" customHeight="1" x14ac:dyDescent="0.25">
      <c r="A2" s="3"/>
      <c r="B2" s="27" t="s">
        <v>2</v>
      </c>
      <c r="C2" s="23" t="s">
        <v>165</v>
      </c>
      <c r="D2" s="4"/>
      <c r="E2" s="38">
        <f>1+E1</f>
        <v>1.2450000000000001</v>
      </c>
      <c r="F2" s="38"/>
      <c r="G2" s="4" t="s">
        <v>3</v>
      </c>
      <c r="H2" s="4"/>
    </row>
    <row r="3" spans="1:9" x14ac:dyDescent="0.25">
      <c r="A3" s="5" t="s">
        <v>4</v>
      </c>
      <c r="B3" s="6"/>
      <c r="C3" s="6"/>
      <c r="D3" s="6"/>
      <c r="E3" s="6"/>
      <c r="F3" s="6"/>
      <c r="G3" s="6"/>
      <c r="H3" s="6"/>
    </row>
    <row r="4" spans="1:9" ht="30" customHeight="1" x14ac:dyDescent="0.25">
      <c r="A4" s="32" t="s">
        <v>5</v>
      </c>
      <c r="B4" s="32" t="s">
        <v>6</v>
      </c>
      <c r="C4" s="33" t="s">
        <v>7</v>
      </c>
      <c r="D4" s="34" t="s">
        <v>8</v>
      </c>
      <c r="E4" s="7" t="s">
        <v>9</v>
      </c>
      <c r="F4" s="34" t="s">
        <v>10</v>
      </c>
      <c r="G4" s="34" t="s">
        <v>11</v>
      </c>
      <c r="H4" s="24"/>
    </row>
    <row r="5" spans="1:9" ht="24" customHeight="1" x14ac:dyDescent="0.25">
      <c r="A5" s="18" t="s">
        <v>12</v>
      </c>
      <c r="B5" s="18" t="s">
        <v>13</v>
      </c>
      <c r="C5" s="18"/>
      <c r="D5" s="19"/>
      <c r="E5" s="8"/>
      <c r="F5" s="18"/>
      <c r="G5" s="37">
        <f>SUM(G6:G8)</f>
        <v>0</v>
      </c>
      <c r="H5" s="25"/>
      <c r="I5" s="30"/>
    </row>
    <row r="6" spans="1:9" ht="24" customHeight="1" x14ac:dyDescent="0.25">
      <c r="A6" s="20" t="s">
        <v>14</v>
      </c>
      <c r="B6" s="20" t="s">
        <v>15</v>
      </c>
      <c r="C6" s="21" t="s">
        <v>16</v>
      </c>
      <c r="D6" s="22">
        <v>29.2</v>
      </c>
      <c r="E6" s="9">
        <v>0</v>
      </c>
      <c r="F6" s="35">
        <f>TRUNC(E6*$E$2,2)</f>
        <v>0</v>
      </c>
      <c r="G6" s="35">
        <f>TRUNC(D6*F6,2)</f>
        <v>0</v>
      </c>
      <c r="H6" s="26"/>
    </row>
    <row r="7" spans="1:9" ht="24" customHeight="1" x14ac:dyDescent="0.25">
      <c r="A7" s="20" t="s">
        <v>17</v>
      </c>
      <c r="B7" s="20" t="s">
        <v>18</v>
      </c>
      <c r="C7" s="21" t="s">
        <v>19</v>
      </c>
      <c r="D7" s="22">
        <v>1</v>
      </c>
      <c r="E7" s="9">
        <v>0</v>
      </c>
      <c r="F7" s="35">
        <f t="shared" ref="F7:F8" si="0">TRUNC(E7*$E$2,2)</f>
        <v>0</v>
      </c>
      <c r="G7" s="35">
        <f t="shared" ref="G7:G8" si="1">TRUNC(D7*F7,2)</f>
        <v>0</v>
      </c>
      <c r="H7" s="26"/>
    </row>
    <row r="8" spans="1:9" ht="24" customHeight="1" x14ac:dyDescent="0.25">
      <c r="A8" s="20" t="s">
        <v>20</v>
      </c>
      <c r="B8" s="20" t="s">
        <v>21</v>
      </c>
      <c r="C8" s="21" t="s">
        <v>22</v>
      </c>
      <c r="D8" s="22">
        <v>1</v>
      </c>
      <c r="E8" s="9">
        <v>0</v>
      </c>
      <c r="F8" s="35">
        <f t="shared" si="0"/>
        <v>0</v>
      </c>
      <c r="G8" s="35">
        <f t="shared" si="1"/>
        <v>0</v>
      </c>
      <c r="H8" s="26"/>
    </row>
    <row r="9" spans="1:9" ht="24" customHeight="1" x14ac:dyDescent="0.25">
      <c r="A9" s="18" t="s">
        <v>23</v>
      </c>
      <c r="B9" s="18" t="s">
        <v>24</v>
      </c>
      <c r="C9" s="18"/>
      <c r="D9" s="19"/>
      <c r="E9" s="8"/>
      <c r="F9" s="18"/>
      <c r="G9" s="37">
        <f>SUM(G10:G18)</f>
        <v>0</v>
      </c>
      <c r="H9" s="25"/>
    </row>
    <row r="10" spans="1:9" ht="24" customHeight="1" x14ac:dyDescent="0.25">
      <c r="A10" s="20" t="s">
        <v>25</v>
      </c>
      <c r="B10" s="20" t="s">
        <v>26</v>
      </c>
      <c r="C10" s="21" t="s">
        <v>27</v>
      </c>
      <c r="D10" s="22">
        <v>10.1</v>
      </c>
      <c r="E10" s="9">
        <v>0</v>
      </c>
      <c r="F10" s="35">
        <f t="shared" ref="F10:F18" si="2">TRUNC(E10*$E$2,2)</f>
        <v>0</v>
      </c>
      <c r="G10" s="35">
        <f t="shared" ref="G10:G18" si="3">TRUNC(D10*F10,2)</f>
        <v>0</v>
      </c>
      <c r="H10" s="26"/>
    </row>
    <row r="11" spans="1:9" ht="24" customHeight="1" x14ac:dyDescent="0.25">
      <c r="A11" s="20" t="s">
        <v>28</v>
      </c>
      <c r="B11" s="20" t="s">
        <v>29</v>
      </c>
      <c r="C11" s="21" t="s">
        <v>16</v>
      </c>
      <c r="D11" s="22">
        <v>5.15</v>
      </c>
      <c r="E11" s="9">
        <v>0</v>
      </c>
      <c r="F11" s="35">
        <f t="shared" si="2"/>
        <v>0</v>
      </c>
      <c r="G11" s="35">
        <f t="shared" si="3"/>
        <v>0</v>
      </c>
      <c r="H11" s="26"/>
    </row>
    <row r="12" spans="1:9" ht="24" customHeight="1" x14ac:dyDescent="0.25">
      <c r="A12" s="20" t="s">
        <v>30</v>
      </c>
      <c r="B12" s="20" t="s">
        <v>31</v>
      </c>
      <c r="C12" s="21" t="s">
        <v>16</v>
      </c>
      <c r="D12" s="22">
        <v>7.98</v>
      </c>
      <c r="E12" s="9">
        <v>0</v>
      </c>
      <c r="F12" s="35">
        <f t="shared" si="2"/>
        <v>0</v>
      </c>
      <c r="G12" s="35">
        <f t="shared" si="3"/>
        <v>0</v>
      </c>
      <c r="H12" s="26"/>
    </row>
    <row r="13" spans="1:9" ht="24" customHeight="1" x14ac:dyDescent="0.25">
      <c r="A13" s="20" t="s">
        <v>32</v>
      </c>
      <c r="B13" s="20" t="s">
        <v>33</v>
      </c>
      <c r="C13" s="21" t="s">
        <v>16</v>
      </c>
      <c r="D13" s="22">
        <v>7</v>
      </c>
      <c r="E13" s="9">
        <v>0</v>
      </c>
      <c r="F13" s="35">
        <f t="shared" si="2"/>
        <v>0</v>
      </c>
      <c r="G13" s="35">
        <f t="shared" si="3"/>
        <v>0</v>
      </c>
      <c r="H13" s="26"/>
    </row>
    <row r="14" spans="1:9" ht="24" customHeight="1" x14ac:dyDescent="0.25">
      <c r="A14" s="20" t="s">
        <v>34</v>
      </c>
      <c r="B14" s="20" t="s">
        <v>35</v>
      </c>
      <c r="C14" s="21" t="s">
        <v>16</v>
      </c>
      <c r="D14" s="22">
        <v>4.03</v>
      </c>
      <c r="E14" s="9">
        <v>0</v>
      </c>
      <c r="F14" s="35">
        <f t="shared" si="2"/>
        <v>0</v>
      </c>
      <c r="G14" s="35">
        <f t="shared" si="3"/>
        <v>0</v>
      </c>
      <c r="H14" s="26"/>
    </row>
    <row r="15" spans="1:9" ht="24" customHeight="1" x14ac:dyDescent="0.25">
      <c r="A15" s="20" t="s">
        <v>36</v>
      </c>
      <c r="B15" s="20" t="s">
        <v>37</v>
      </c>
      <c r="C15" s="21" t="s">
        <v>16</v>
      </c>
      <c r="D15" s="22">
        <v>93.5</v>
      </c>
      <c r="E15" s="9">
        <v>0</v>
      </c>
      <c r="F15" s="35">
        <f t="shared" si="2"/>
        <v>0</v>
      </c>
      <c r="G15" s="35">
        <f t="shared" si="3"/>
        <v>0</v>
      </c>
      <c r="H15" s="26"/>
    </row>
    <row r="16" spans="1:9" ht="24" customHeight="1" x14ac:dyDescent="0.25">
      <c r="A16" s="20" t="s">
        <v>38</v>
      </c>
      <c r="B16" s="20" t="s">
        <v>39</v>
      </c>
      <c r="C16" s="21" t="s">
        <v>40</v>
      </c>
      <c r="D16" s="22">
        <v>4</v>
      </c>
      <c r="E16" s="9">
        <v>0</v>
      </c>
      <c r="F16" s="35">
        <f t="shared" si="2"/>
        <v>0</v>
      </c>
      <c r="G16" s="35">
        <f t="shared" si="3"/>
        <v>0</v>
      </c>
      <c r="H16" s="26"/>
    </row>
    <row r="17" spans="1:8" ht="24" customHeight="1" x14ac:dyDescent="0.25">
      <c r="A17" s="20" t="s">
        <v>41</v>
      </c>
      <c r="B17" s="20" t="s">
        <v>42</v>
      </c>
      <c r="C17" s="21" t="s">
        <v>43</v>
      </c>
      <c r="D17" s="22">
        <v>21</v>
      </c>
      <c r="E17" s="9">
        <v>0</v>
      </c>
      <c r="F17" s="35">
        <f t="shared" si="2"/>
        <v>0</v>
      </c>
      <c r="G17" s="35">
        <f t="shared" si="3"/>
        <v>0</v>
      </c>
      <c r="H17" s="26"/>
    </row>
    <row r="18" spans="1:8" ht="24" customHeight="1" x14ac:dyDescent="0.25">
      <c r="A18" s="20" t="s">
        <v>44</v>
      </c>
      <c r="B18" s="20" t="s">
        <v>45</v>
      </c>
      <c r="C18" s="21" t="s">
        <v>43</v>
      </c>
      <c r="D18" s="22">
        <v>50</v>
      </c>
      <c r="E18" s="9">
        <v>0</v>
      </c>
      <c r="F18" s="35">
        <f t="shared" si="2"/>
        <v>0</v>
      </c>
      <c r="G18" s="35">
        <f t="shared" si="3"/>
        <v>0</v>
      </c>
      <c r="H18" s="26"/>
    </row>
    <row r="19" spans="1:8" ht="24" customHeight="1" x14ac:dyDescent="0.25">
      <c r="A19" s="18" t="s">
        <v>46</v>
      </c>
      <c r="B19" s="18" t="s">
        <v>47</v>
      </c>
      <c r="C19" s="18"/>
      <c r="D19" s="19"/>
      <c r="E19" s="8"/>
      <c r="F19" s="18"/>
      <c r="G19" s="37">
        <f>SUM(G20:G24)</f>
        <v>0</v>
      </c>
      <c r="H19" s="25"/>
    </row>
    <row r="20" spans="1:8" ht="60" customHeight="1" x14ac:dyDescent="0.25">
      <c r="A20" s="20" t="s">
        <v>48</v>
      </c>
      <c r="B20" s="20" t="s">
        <v>49</v>
      </c>
      <c r="C20" s="21" t="s">
        <v>16</v>
      </c>
      <c r="D20" s="22">
        <v>6.8</v>
      </c>
      <c r="E20" s="9">
        <v>0</v>
      </c>
      <c r="F20" s="35">
        <f t="shared" ref="F20:F24" si="4">TRUNC(E20*$E$2,2)</f>
        <v>0</v>
      </c>
      <c r="G20" s="35">
        <f t="shared" ref="G20:G24" si="5">TRUNC(D20*F20,2)</f>
        <v>0</v>
      </c>
      <c r="H20" s="26"/>
    </row>
    <row r="21" spans="1:8" ht="48" customHeight="1" x14ac:dyDescent="0.25">
      <c r="A21" s="20" t="s">
        <v>50</v>
      </c>
      <c r="B21" s="20" t="s">
        <v>51</v>
      </c>
      <c r="C21" s="21" t="s">
        <v>16</v>
      </c>
      <c r="D21" s="22">
        <v>13.68</v>
      </c>
      <c r="E21" s="9">
        <v>0</v>
      </c>
      <c r="F21" s="35">
        <f t="shared" si="4"/>
        <v>0</v>
      </c>
      <c r="G21" s="35">
        <f t="shared" si="5"/>
        <v>0</v>
      </c>
      <c r="H21" s="26"/>
    </row>
    <row r="22" spans="1:8" ht="60" customHeight="1" x14ac:dyDescent="0.25">
      <c r="A22" s="20" t="s">
        <v>52</v>
      </c>
      <c r="B22" s="20" t="s">
        <v>53</v>
      </c>
      <c r="C22" s="21" t="s">
        <v>16</v>
      </c>
      <c r="D22" s="22">
        <v>13.68</v>
      </c>
      <c r="E22" s="9">
        <v>0</v>
      </c>
      <c r="F22" s="35">
        <f t="shared" si="4"/>
        <v>0</v>
      </c>
      <c r="G22" s="35">
        <f t="shared" si="5"/>
        <v>0</v>
      </c>
      <c r="H22" s="26"/>
    </row>
    <row r="23" spans="1:8" ht="48" customHeight="1" x14ac:dyDescent="0.25">
      <c r="A23" s="20" t="s">
        <v>54</v>
      </c>
      <c r="B23" s="20" t="s">
        <v>55</v>
      </c>
      <c r="C23" s="21" t="s">
        <v>16</v>
      </c>
      <c r="D23" s="22">
        <v>24.45</v>
      </c>
      <c r="E23" s="9">
        <v>0</v>
      </c>
      <c r="F23" s="35">
        <f t="shared" si="4"/>
        <v>0</v>
      </c>
      <c r="G23" s="35">
        <f t="shared" si="5"/>
        <v>0</v>
      </c>
      <c r="H23" s="26"/>
    </row>
    <row r="24" spans="1:8" ht="36" customHeight="1" x14ac:dyDescent="0.25">
      <c r="A24" s="20" t="s">
        <v>56</v>
      </c>
      <c r="B24" s="20" t="s">
        <v>57</v>
      </c>
      <c r="C24" s="21" t="s">
        <v>16</v>
      </c>
      <c r="D24" s="22">
        <v>24.45</v>
      </c>
      <c r="E24" s="9">
        <v>0</v>
      </c>
      <c r="F24" s="35">
        <f t="shared" si="4"/>
        <v>0</v>
      </c>
      <c r="G24" s="35">
        <f t="shared" si="5"/>
        <v>0</v>
      </c>
      <c r="H24" s="26"/>
    </row>
    <row r="25" spans="1:8" ht="24" customHeight="1" x14ac:dyDescent="0.25">
      <c r="A25" s="18" t="s">
        <v>58</v>
      </c>
      <c r="B25" s="18" t="s">
        <v>59</v>
      </c>
      <c r="C25" s="18"/>
      <c r="D25" s="19"/>
      <c r="E25" s="8"/>
      <c r="F25" s="18"/>
      <c r="G25" s="37">
        <f>SUM(G26:G29)</f>
        <v>0</v>
      </c>
      <c r="H25" s="25"/>
    </row>
    <row r="26" spans="1:8" ht="48" customHeight="1" x14ac:dyDescent="0.25">
      <c r="A26" s="20" t="s">
        <v>60</v>
      </c>
      <c r="B26" s="20" t="s">
        <v>61</v>
      </c>
      <c r="C26" s="21" t="s">
        <v>16</v>
      </c>
      <c r="D26" s="22">
        <v>102.85</v>
      </c>
      <c r="E26" s="9">
        <v>0</v>
      </c>
      <c r="F26" s="35">
        <f t="shared" ref="F26:F29" si="6">TRUNC(E26*$E$2,2)</f>
        <v>0</v>
      </c>
      <c r="G26" s="35">
        <f t="shared" ref="G26:G29" si="7">TRUNC(D26*F26,2)</f>
        <v>0</v>
      </c>
      <c r="H26" s="26"/>
    </row>
    <row r="27" spans="1:8" ht="24" customHeight="1" x14ac:dyDescent="0.25">
      <c r="A27" s="20" t="s">
        <v>62</v>
      </c>
      <c r="B27" s="20" t="s">
        <v>63</v>
      </c>
      <c r="C27" s="21" t="s">
        <v>40</v>
      </c>
      <c r="D27" s="22">
        <v>80</v>
      </c>
      <c r="E27" s="9">
        <v>0</v>
      </c>
      <c r="F27" s="35">
        <f t="shared" si="6"/>
        <v>0</v>
      </c>
      <c r="G27" s="35">
        <f t="shared" si="7"/>
        <v>0</v>
      </c>
      <c r="H27" s="26"/>
    </row>
    <row r="28" spans="1:8" ht="36" customHeight="1" x14ac:dyDescent="0.25">
      <c r="A28" s="20" t="s">
        <v>64</v>
      </c>
      <c r="B28" s="20" t="s">
        <v>65</v>
      </c>
      <c r="C28" s="21" t="s">
        <v>66</v>
      </c>
      <c r="D28" s="22">
        <v>128.19999999999999</v>
      </c>
      <c r="E28" s="9">
        <v>0</v>
      </c>
      <c r="F28" s="35">
        <f t="shared" si="6"/>
        <v>0</v>
      </c>
      <c r="G28" s="35">
        <f t="shared" si="7"/>
        <v>0</v>
      </c>
      <c r="H28" s="26"/>
    </row>
    <row r="29" spans="1:8" ht="24" customHeight="1" x14ac:dyDescent="0.25">
      <c r="A29" s="20" t="s">
        <v>67</v>
      </c>
      <c r="B29" s="20" t="s">
        <v>68</v>
      </c>
      <c r="C29" s="21" t="s">
        <v>40</v>
      </c>
      <c r="D29" s="22">
        <v>3.2</v>
      </c>
      <c r="E29" s="9">
        <v>0</v>
      </c>
      <c r="F29" s="35">
        <f t="shared" si="6"/>
        <v>0</v>
      </c>
      <c r="G29" s="35">
        <f t="shared" si="7"/>
        <v>0</v>
      </c>
      <c r="H29" s="26"/>
    </row>
    <row r="30" spans="1:8" ht="24" customHeight="1" x14ac:dyDescent="0.25">
      <c r="A30" s="18" t="s">
        <v>69</v>
      </c>
      <c r="B30" s="18" t="s">
        <v>70</v>
      </c>
      <c r="C30" s="18"/>
      <c r="D30" s="19"/>
      <c r="E30" s="8"/>
      <c r="F30" s="18"/>
      <c r="G30" s="37">
        <f>SUM(G31:G41)</f>
        <v>0</v>
      </c>
      <c r="H30" s="25"/>
    </row>
    <row r="31" spans="1:8" ht="24" customHeight="1" x14ac:dyDescent="0.25">
      <c r="A31" s="20" t="s">
        <v>71</v>
      </c>
      <c r="B31" s="20" t="s">
        <v>72</v>
      </c>
      <c r="C31" s="21" t="s">
        <v>73</v>
      </c>
      <c r="D31" s="22">
        <v>2.16</v>
      </c>
      <c r="E31" s="9">
        <v>0</v>
      </c>
      <c r="F31" s="35">
        <f t="shared" ref="F31:F41" si="8">TRUNC(E31*$E$2,2)</f>
        <v>0</v>
      </c>
      <c r="G31" s="35">
        <f t="shared" ref="G31:G41" si="9">TRUNC(D31*F31,2)</f>
        <v>0</v>
      </c>
      <c r="H31" s="26"/>
    </row>
    <row r="32" spans="1:8" ht="24" customHeight="1" x14ac:dyDescent="0.25">
      <c r="A32" s="20" t="s">
        <v>74</v>
      </c>
      <c r="B32" s="20" t="s">
        <v>75</v>
      </c>
      <c r="C32" s="21" t="s">
        <v>16</v>
      </c>
      <c r="D32" s="22">
        <v>24.22</v>
      </c>
      <c r="E32" s="9">
        <v>0</v>
      </c>
      <c r="F32" s="35">
        <f t="shared" si="8"/>
        <v>0</v>
      </c>
      <c r="G32" s="35">
        <f t="shared" si="9"/>
        <v>0</v>
      </c>
      <c r="H32" s="26"/>
    </row>
    <row r="33" spans="1:8" ht="24" customHeight="1" x14ac:dyDescent="0.25">
      <c r="A33" s="20" t="s">
        <v>76</v>
      </c>
      <c r="B33" s="20" t="s">
        <v>77</v>
      </c>
      <c r="C33" s="21" t="s">
        <v>78</v>
      </c>
      <c r="D33" s="22">
        <v>24.22</v>
      </c>
      <c r="E33" s="9">
        <v>0</v>
      </c>
      <c r="F33" s="35">
        <f t="shared" si="8"/>
        <v>0</v>
      </c>
      <c r="G33" s="35">
        <f t="shared" si="9"/>
        <v>0</v>
      </c>
      <c r="H33" s="26"/>
    </row>
    <row r="34" spans="1:8" ht="24" customHeight="1" x14ac:dyDescent="0.25">
      <c r="A34" s="20" t="s">
        <v>79</v>
      </c>
      <c r="B34" s="20" t="s">
        <v>80</v>
      </c>
      <c r="C34" s="21" t="s">
        <v>16</v>
      </c>
      <c r="D34" s="22">
        <v>2.16</v>
      </c>
      <c r="E34" s="9">
        <v>0</v>
      </c>
      <c r="F34" s="35">
        <f t="shared" si="8"/>
        <v>0</v>
      </c>
      <c r="G34" s="35">
        <f t="shared" si="9"/>
        <v>0</v>
      </c>
      <c r="H34" s="26"/>
    </row>
    <row r="35" spans="1:8" ht="24" customHeight="1" x14ac:dyDescent="0.25">
      <c r="A35" s="20" t="s">
        <v>81</v>
      </c>
      <c r="B35" s="20" t="s">
        <v>82</v>
      </c>
      <c r="C35" s="21" t="s">
        <v>16</v>
      </c>
      <c r="D35" s="22">
        <v>2.2000000000000002</v>
      </c>
      <c r="E35" s="9">
        <v>0</v>
      </c>
      <c r="F35" s="35">
        <f t="shared" si="8"/>
        <v>0</v>
      </c>
      <c r="G35" s="35">
        <f t="shared" si="9"/>
        <v>0</v>
      </c>
      <c r="H35" s="26"/>
    </row>
    <row r="36" spans="1:8" ht="24" customHeight="1" x14ac:dyDescent="0.25">
      <c r="A36" s="20" t="s">
        <v>83</v>
      </c>
      <c r="B36" s="20" t="s">
        <v>84</v>
      </c>
      <c r="C36" s="21" t="s">
        <v>16</v>
      </c>
      <c r="D36" s="22">
        <v>2.2000000000000002</v>
      </c>
      <c r="E36" s="9">
        <v>0</v>
      </c>
      <c r="F36" s="35">
        <f t="shared" si="8"/>
        <v>0</v>
      </c>
      <c r="G36" s="35">
        <f t="shared" si="9"/>
        <v>0</v>
      </c>
      <c r="H36" s="26"/>
    </row>
    <row r="37" spans="1:8" ht="24" customHeight="1" x14ac:dyDescent="0.25">
      <c r="A37" s="20" t="s">
        <v>85</v>
      </c>
      <c r="B37" s="20" t="s">
        <v>86</v>
      </c>
      <c r="C37" s="21" t="s">
        <v>16</v>
      </c>
      <c r="D37" s="22">
        <v>1</v>
      </c>
      <c r="E37" s="9">
        <v>0</v>
      </c>
      <c r="F37" s="35">
        <f t="shared" si="8"/>
        <v>0</v>
      </c>
      <c r="G37" s="35">
        <f t="shared" si="9"/>
        <v>0</v>
      </c>
      <c r="H37" s="26"/>
    </row>
    <row r="38" spans="1:8" ht="24" customHeight="1" x14ac:dyDescent="0.25">
      <c r="A38" s="20" t="s">
        <v>87</v>
      </c>
      <c r="B38" s="20" t="s">
        <v>84</v>
      </c>
      <c r="C38" s="21" t="s">
        <v>16</v>
      </c>
      <c r="D38" s="22">
        <v>0.8</v>
      </c>
      <c r="E38" s="9">
        <v>0</v>
      </c>
      <c r="F38" s="35">
        <f t="shared" si="8"/>
        <v>0</v>
      </c>
      <c r="G38" s="35">
        <f t="shared" si="9"/>
        <v>0</v>
      </c>
      <c r="H38" s="26"/>
    </row>
    <row r="39" spans="1:8" ht="24" customHeight="1" x14ac:dyDescent="0.25">
      <c r="A39" s="20" t="s">
        <v>88</v>
      </c>
      <c r="B39" s="20" t="s">
        <v>89</v>
      </c>
      <c r="C39" s="21" t="s">
        <v>40</v>
      </c>
      <c r="D39" s="22">
        <v>1</v>
      </c>
      <c r="E39" s="9">
        <v>0</v>
      </c>
      <c r="F39" s="35">
        <f t="shared" si="8"/>
        <v>0</v>
      </c>
      <c r="G39" s="35">
        <f t="shared" si="9"/>
        <v>0</v>
      </c>
      <c r="H39" s="26"/>
    </row>
    <row r="40" spans="1:8" ht="36" customHeight="1" x14ac:dyDescent="0.25">
      <c r="A40" s="20" t="s">
        <v>90</v>
      </c>
      <c r="B40" s="20" t="s">
        <v>91</v>
      </c>
      <c r="C40" s="21" t="s">
        <v>43</v>
      </c>
      <c r="D40" s="22">
        <v>1</v>
      </c>
      <c r="E40" s="9">
        <v>0</v>
      </c>
      <c r="F40" s="35">
        <f t="shared" si="8"/>
        <v>0</v>
      </c>
      <c r="G40" s="35">
        <f t="shared" si="9"/>
        <v>0</v>
      </c>
      <c r="H40" s="26"/>
    </row>
    <row r="41" spans="1:8" ht="48" customHeight="1" x14ac:dyDescent="0.25">
      <c r="A41" s="20" t="s">
        <v>92</v>
      </c>
      <c r="B41" s="20" t="s">
        <v>93</v>
      </c>
      <c r="C41" s="21" t="s">
        <v>43</v>
      </c>
      <c r="D41" s="22">
        <v>1</v>
      </c>
      <c r="E41" s="9">
        <v>0</v>
      </c>
      <c r="F41" s="35">
        <f t="shared" si="8"/>
        <v>0</v>
      </c>
      <c r="G41" s="35">
        <f t="shared" si="9"/>
        <v>0</v>
      </c>
      <c r="H41" s="26"/>
    </row>
    <row r="42" spans="1:8" ht="24" customHeight="1" x14ac:dyDescent="0.25">
      <c r="A42" s="18" t="s">
        <v>94</v>
      </c>
      <c r="B42" s="18" t="s">
        <v>95</v>
      </c>
      <c r="C42" s="18"/>
      <c r="D42" s="19"/>
      <c r="E42" s="8"/>
      <c r="F42" s="18"/>
      <c r="G42" s="37">
        <f>SUM(G43:G49)</f>
        <v>0</v>
      </c>
      <c r="H42" s="25"/>
    </row>
    <row r="43" spans="1:8" ht="36" customHeight="1" x14ac:dyDescent="0.25">
      <c r="A43" s="20" t="s">
        <v>96</v>
      </c>
      <c r="B43" s="20" t="s">
        <v>97</v>
      </c>
      <c r="C43" s="21" t="s">
        <v>43</v>
      </c>
      <c r="D43" s="22">
        <v>8</v>
      </c>
      <c r="E43" s="9">
        <v>0</v>
      </c>
      <c r="F43" s="35">
        <f t="shared" ref="F43:F49" si="10">TRUNC(E43*$E$2,2)</f>
        <v>0</v>
      </c>
      <c r="G43" s="35">
        <f t="shared" ref="G43:G49" si="11">TRUNC(D43*F43,2)</f>
        <v>0</v>
      </c>
      <c r="H43" s="26"/>
    </row>
    <row r="44" spans="1:8" ht="24" customHeight="1" x14ac:dyDescent="0.25">
      <c r="A44" s="20" t="s">
        <v>98</v>
      </c>
      <c r="B44" s="20" t="s">
        <v>99</v>
      </c>
      <c r="C44" s="21" t="s">
        <v>43</v>
      </c>
      <c r="D44" s="22">
        <v>21</v>
      </c>
      <c r="E44" s="9">
        <v>0</v>
      </c>
      <c r="F44" s="35">
        <f t="shared" si="10"/>
        <v>0</v>
      </c>
      <c r="G44" s="35">
        <f t="shared" si="11"/>
        <v>0</v>
      </c>
      <c r="H44" s="26"/>
    </row>
    <row r="45" spans="1:8" ht="36" customHeight="1" x14ac:dyDescent="0.25">
      <c r="A45" s="20" t="s">
        <v>100</v>
      </c>
      <c r="B45" s="20" t="s">
        <v>101</v>
      </c>
      <c r="C45" s="21" t="s">
        <v>102</v>
      </c>
      <c r="D45" s="22">
        <v>21</v>
      </c>
      <c r="E45" s="9">
        <v>0</v>
      </c>
      <c r="F45" s="35">
        <f t="shared" si="10"/>
        <v>0</v>
      </c>
      <c r="G45" s="35">
        <f t="shared" si="11"/>
        <v>0</v>
      </c>
      <c r="H45" s="26"/>
    </row>
    <row r="46" spans="1:8" ht="36" customHeight="1" x14ac:dyDescent="0.25">
      <c r="A46" s="20" t="s">
        <v>103</v>
      </c>
      <c r="B46" s="20" t="s">
        <v>104</v>
      </c>
      <c r="C46" s="21" t="s">
        <v>105</v>
      </c>
      <c r="D46" s="22">
        <v>1</v>
      </c>
      <c r="E46" s="9">
        <v>0</v>
      </c>
      <c r="F46" s="35">
        <f t="shared" si="10"/>
        <v>0</v>
      </c>
      <c r="G46" s="35">
        <f t="shared" si="11"/>
        <v>0</v>
      </c>
      <c r="H46" s="26"/>
    </row>
    <row r="47" spans="1:8" ht="48" customHeight="1" x14ac:dyDescent="0.25">
      <c r="A47" s="20" t="s">
        <v>106</v>
      </c>
      <c r="B47" s="20" t="s">
        <v>107</v>
      </c>
      <c r="C47" s="21" t="s">
        <v>102</v>
      </c>
      <c r="D47" s="22">
        <v>24</v>
      </c>
      <c r="E47" s="9">
        <v>0</v>
      </c>
      <c r="F47" s="35">
        <f t="shared" si="10"/>
        <v>0</v>
      </c>
      <c r="G47" s="35">
        <f t="shared" si="11"/>
        <v>0</v>
      </c>
      <c r="H47" s="26"/>
    </row>
    <row r="48" spans="1:8" ht="48" customHeight="1" x14ac:dyDescent="0.25">
      <c r="A48" s="20" t="s">
        <v>108</v>
      </c>
      <c r="B48" s="20" t="s">
        <v>109</v>
      </c>
      <c r="C48" s="21" t="s">
        <v>43</v>
      </c>
      <c r="D48" s="22">
        <v>4</v>
      </c>
      <c r="E48" s="9">
        <v>0</v>
      </c>
      <c r="F48" s="35">
        <f t="shared" si="10"/>
        <v>0</v>
      </c>
      <c r="G48" s="35">
        <f t="shared" si="11"/>
        <v>0</v>
      </c>
      <c r="H48" s="26"/>
    </row>
    <row r="49" spans="1:8" ht="24" customHeight="1" x14ac:dyDescent="0.25">
      <c r="A49" s="20" t="s">
        <v>110</v>
      </c>
      <c r="B49" s="20" t="s">
        <v>111</v>
      </c>
      <c r="C49" s="21" t="s">
        <v>43</v>
      </c>
      <c r="D49" s="22">
        <v>5</v>
      </c>
      <c r="E49" s="9">
        <v>0</v>
      </c>
      <c r="F49" s="35">
        <f t="shared" si="10"/>
        <v>0</v>
      </c>
      <c r="G49" s="35">
        <f t="shared" si="11"/>
        <v>0</v>
      </c>
      <c r="H49" s="26"/>
    </row>
    <row r="50" spans="1:8" ht="24" customHeight="1" x14ac:dyDescent="0.25">
      <c r="A50" s="18" t="s">
        <v>112</v>
      </c>
      <c r="B50" s="18" t="s">
        <v>113</v>
      </c>
      <c r="C50" s="18"/>
      <c r="D50" s="19"/>
      <c r="E50" s="8"/>
      <c r="F50" s="18"/>
      <c r="G50" s="37">
        <f>SUM(G51:G52)</f>
        <v>0</v>
      </c>
      <c r="H50" s="25"/>
    </row>
    <row r="51" spans="1:8" ht="36" customHeight="1" x14ac:dyDescent="0.25">
      <c r="A51" s="20" t="s">
        <v>114</v>
      </c>
      <c r="B51" s="20" t="s">
        <v>115</v>
      </c>
      <c r="C51" s="21" t="s">
        <v>43</v>
      </c>
      <c r="D51" s="22">
        <v>20</v>
      </c>
      <c r="E51" s="9">
        <v>0</v>
      </c>
      <c r="F51" s="35">
        <f t="shared" ref="F51:F52" si="12">TRUNC(E51*$E$2,2)</f>
        <v>0</v>
      </c>
      <c r="G51" s="35">
        <f t="shared" ref="G51:G52" si="13">TRUNC(D51*F51,2)</f>
        <v>0</v>
      </c>
      <c r="H51" s="26"/>
    </row>
    <row r="52" spans="1:8" ht="24" customHeight="1" x14ac:dyDescent="0.25">
      <c r="A52" s="20" t="s">
        <v>116</v>
      </c>
      <c r="B52" s="20" t="s">
        <v>117</v>
      </c>
      <c r="C52" s="21" t="s">
        <v>43</v>
      </c>
      <c r="D52" s="22">
        <v>8</v>
      </c>
      <c r="E52" s="9">
        <v>0</v>
      </c>
      <c r="F52" s="35">
        <f t="shared" si="12"/>
        <v>0</v>
      </c>
      <c r="G52" s="35">
        <f t="shared" si="13"/>
        <v>0</v>
      </c>
      <c r="H52" s="26"/>
    </row>
    <row r="53" spans="1:8" ht="24" customHeight="1" x14ac:dyDescent="0.25">
      <c r="A53" s="18" t="s">
        <v>118</v>
      </c>
      <c r="B53" s="18" t="s">
        <v>119</v>
      </c>
      <c r="C53" s="18"/>
      <c r="D53" s="19"/>
      <c r="E53" s="8"/>
      <c r="F53" s="18"/>
      <c r="G53" s="37">
        <f>SUM(G54:G58)</f>
        <v>0</v>
      </c>
      <c r="H53" s="25"/>
    </row>
    <row r="54" spans="1:8" ht="24" customHeight="1" x14ac:dyDescent="0.25">
      <c r="A54" s="20" t="s">
        <v>120</v>
      </c>
      <c r="B54" s="20" t="s">
        <v>121</v>
      </c>
      <c r="C54" s="21" t="s">
        <v>122</v>
      </c>
      <c r="D54" s="22">
        <v>30</v>
      </c>
      <c r="E54" s="9">
        <v>0</v>
      </c>
      <c r="F54" s="35">
        <f t="shared" ref="F54:F58" si="14">TRUNC(E54*$E$2,2)</f>
        <v>0</v>
      </c>
      <c r="G54" s="35">
        <f t="shared" ref="G54:G58" si="15">TRUNC(D54*F54,2)</f>
        <v>0</v>
      </c>
      <c r="H54" s="26"/>
    </row>
    <row r="55" spans="1:8" ht="24" customHeight="1" x14ac:dyDescent="0.25">
      <c r="A55" s="20" t="s">
        <v>123</v>
      </c>
      <c r="B55" s="20" t="s">
        <v>124</v>
      </c>
      <c r="C55" s="21" t="s">
        <v>43</v>
      </c>
      <c r="D55" s="22">
        <v>2</v>
      </c>
      <c r="E55" s="9">
        <v>0</v>
      </c>
      <c r="F55" s="35">
        <f t="shared" si="14"/>
        <v>0</v>
      </c>
      <c r="G55" s="35">
        <f t="shared" si="15"/>
        <v>0</v>
      </c>
      <c r="H55" s="26"/>
    </row>
    <row r="56" spans="1:8" ht="24" customHeight="1" x14ac:dyDescent="0.25">
      <c r="A56" s="20" t="s">
        <v>125</v>
      </c>
      <c r="B56" s="20" t="s">
        <v>126</v>
      </c>
      <c r="C56" s="21" t="s">
        <v>27</v>
      </c>
      <c r="D56" s="22">
        <v>0.3</v>
      </c>
      <c r="E56" s="9">
        <v>0</v>
      </c>
      <c r="F56" s="35">
        <f t="shared" si="14"/>
        <v>0</v>
      </c>
      <c r="G56" s="35">
        <f t="shared" si="15"/>
        <v>0</v>
      </c>
      <c r="H56" s="26"/>
    </row>
    <row r="57" spans="1:8" ht="24" customHeight="1" x14ac:dyDescent="0.25">
      <c r="A57" s="20" t="s">
        <v>127</v>
      </c>
      <c r="B57" s="20" t="s">
        <v>128</v>
      </c>
      <c r="C57" s="21" t="s">
        <v>129</v>
      </c>
      <c r="D57" s="22">
        <v>2</v>
      </c>
      <c r="E57" s="9">
        <v>0</v>
      </c>
      <c r="F57" s="35">
        <f t="shared" si="14"/>
        <v>0</v>
      </c>
      <c r="G57" s="35">
        <f t="shared" si="15"/>
        <v>0</v>
      </c>
      <c r="H57" s="26"/>
    </row>
    <row r="58" spans="1:8" ht="24" customHeight="1" x14ac:dyDescent="0.25">
      <c r="A58" s="20" t="s">
        <v>130</v>
      </c>
      <c r="B58" s="20" t="s">
        <v>131</v>
      </c>
      <c r="C58" s="21" t="s">
        <v>129</v>
      </c>
      <c r="D58" s="22">
        <v>3</v>
      </c>
      <c r="E58" s="9">
        <v>0</v>
      </c>
      <c r="F58" s="35">
        <f t="shared" si="14"/>
        <v>0</v>
      </c>
      <c r="G58" s="35">
        <f t="shared" si="15"/>
        <v>0</v>
      </c>
      <c r="H58" s="26"/>
    </row>
    <row r="59" spans="1:8" ht="24" customHeight="1" x14ac:dyDescent="0.25">
      <c r="A59" s="18" t="s">
        <v>132</v>
      </c>
      <c r="B59" s="18" t="s">
        <v>133</v>
      </c>
      <c r="C59" s="18"/>
      <c r="D59" s="19"/>
      <c r="E59" s="8"/>
      <c r="F59" s="18"/>
      <c r="G59" s="37">
        <f>SUM(G60:G65)</f>
        <v>0</v>
      </c>
      <c r="H59" s="25"/>
    </row>
    <row r="60" spans="1:8" ht="24" customHeight="1" x14ac:dyDescent="0.25">
      <c r="A60" s="20" t="s">
        <v>134</v>
      </c>
      <c r="B60" s="20" t="s">
        <v>135</v>
      </c>
      <c r="C60" s="21" t="s">
        <v>16</v>
      </c>
      <c r="D60" s="22">
        <v>75</v>
      </c>
      <c r="E60" s="9">
        <v>0</v>
      </c>
      <c r="F60" s="35">
        <f t="shared" ref="F60:F65" si="16">TRUNC(E60*$E$2,2)</f>
        <v>0</v>
      </c>
      <c r="G60" s="35">
        <f t="shared" ref="G60:G65" si="17">TRUNC(D60*F60,2)</f>
        <v>0</v>
      </c>
      <c r="H60" s="26"/>
    </row>
    <row r="61" spans="1:8" ht="24" customHeight="1" x14ac:dyDescent="0.25">
      <c r="A61" s="20" t="s">
        <v>136</v>
      </c>
      <c r="B61" s="20" t="s">
        <v>137</v>
      </c>
      <c r="C61" s="21" t="s">
        <v>16</v>
      </c>
      <c r="D61" s="22">
        <v>75</v>
      </c>
      <c r="E61" s="9">
        <v>0</v>
      </c>
      <c r="F61" s="35">
        <f t="shared" si="16"/>
        <v>0</v>
      </c>
      <c r="G61" s="35">
        <f t="shared" si="17"/>
        <v>0</v>
      </c>
      <c r="H61" s="26"/>
    </row>
    <row r="62" spans="1:8" ht="24" customHeight="1" x14ac:dyDescent="0.25">
      <c r="A62" s="20" t="s">
        <v>138</v>
      </c>
      <c r="B62" s="20" t="s">
        <v>139</v>
      </c>
      <c r="C62" s="21" t="s">
        <v>40</v>
      </c>
      <c r="D62" s="22">
        <v>68</v>
      </c>
      <c r="E62" s="9">
        <v>0</v>
      </c>
      <c r="F62" s="35">
        <f t="shared" si="16"/>
        <v>0</v>
      </c>
      <c r="G62" s="35">
        <f t="shared" si="17"/>
        <v>0</v>
      </c>
      <c r="H62" s="26"/>
    </row>
    <row r="63" spans="1:8" ht="24" customHeight="1" x14ac:dyDescent="0.25">
      <c r="A63" s="20" t="s">
        <v>140</v>
      </c>
      <c r="B63" s="20" t="s">
        <v>141</v>
      </c>
      <c r="C63" s="21" t="s">
        <v>16</v>
      </c>
      <c r="D63" s="22">
        <v>75</v>
      </c>
      <c r="E63" s="9">
        <v>0</v>
      </c>
      <c r="F63" s="35">
        <f t="shared" si="16"/>
        <v>0</v>
      </c>
      <c r="G63" s="35">
        <f t="shared" si="17"/>
        <v>0</v>
      </c>
      <c r="H63" s="26"/>
    </row>
    <row r="64" spans="1:8" ht="24" customHeight="1" x14ac:dyDescent="0.25">
      <c r="A64" s="20" t="s">
        <v>142</v>
      </c>
      <c r="B64" s="20" t="s">
        <v>143</v>
      </c>
      <c r="C64" s="21" t="s">
        <v>16</v>
      </c>
      <c r="D64" s="22">
        <v>75</v>
      </c>
      <c r="E64" s="9">
        <v>0</v>
      </c>
      <c r="F64" s="35">
        <f t="shared" si="16"/>
        <v>0</v>
      </c>
      <c r="G64" s="35">
        <f t="shared" si="17"/>
        <v>0</v>
      </c>
      <c r="H64" s="26"/>
    </row>
    <row r="65" spans="1:8" ht="24" customHeight="1" x14ac:dyDescent="0.25">
      <c r="A65" s="20" t="s">
        <v>144</v>
      </c>
      <c r="B65" s="20" t="s">
        <v>145</v>
      </c>
      <c r="C65" s="21" t="s">
        <v>16</v>
      </c>
      <c r="D65" s="22">
        <v>84.53</v>
      </c>
      <c r="E65" s="9">
        <v>0</v>
      </c>
      <c r="F65" s="35">
        <f t="shared" si="16"/>
        <v>0</v>
      </c>
      <c r="G65" s="35">
        <f t="shared" si="17"/>
        <v>0</v>
      </c>
      <c r="H65" s="26"/>
    </row>
    <row r="66" spans="1:8" ht="24" customHeight="1" x14ac:dyDescent="0.25">
      <c r="A66" s="18" t="s">
        <v>146</v>
      </c>
      <c r="B66" s="18" t="s">
        <v>147</v>
      </c>
      <c r="C66" s="18"/>
      <c r="D66" s="19"/>
      <c r="E66" s="8"/>
      <c r="F66" s="18"/>
      <c r="G66" s="37">
        <f>SUM(G67:G72)</f>
        <v>0</v>
      </c>
      <c r="H66" s="25"/>
    </row>
    <row r="67" spans="1:8" ht="24" customHeight="1" x14ac:dyDescent="0.25">
      <c r="A67" s="20" t="s">
        <v>148</v>
      </c>
      <c r="B67" s="20" t="s">
        <v>149</v>
      </c>
      <c r="C67" s="21" t="s">
        <v>16</v>
      </c>
      <c r="D67" s="22">
        <v>384.82</v>
      </c>
      <c r="E67" s="9">
        <v>0</v>
      </c>
      <c r="F67" s="35">
        <f t="shared" ref="F67:F72" si="18">TRUNC(E67*$E$2,2)</f>
        <v>0</v>
      </c>
      <c r="G67" s="35">
        <f t="shared" ref="G67:G72" si="19">TRUNC(D67*F67,2)</f>
        <v>0</v>
      </c>
      <c r="H67" s="26"/>
    </row>
    <row r="68" spans="1:8" ht="24" customHeight="1" x14ac:dyDescent="0.25">
      <c r="A68" s="20" t="s">
        <v>150</v>
      </c>
      <c r="B68" s="20" t="s">
        <v>143</v>
      </c>
      <c r="C68" s="21" t="s">
        <v>16</v>
      </c>
      <c r="D68" s="22">
        <v>384.82</v>
      </c>
      <c r="E68" s="9">
        <v>0</v>
      </c>
      <c r="F68" s="35">
        <f t="shared" si="18"/>
        <v>0</v>
      </c>
      <c r="G68" s="35">
        <f t="shared" si="19"/>
        <v>0</v>
      </c>
      <c r="H68" s="26"/>
    </row>
    <row r="69" spans="1:8" ht="36" customHeight="1" x14ac:dyDescent="0.25">
      <c r="A69" s="20" t="s">
        <v>151</v>
      </c>
      <c r="B69" s="20" t="s">
        <v>152</v>
      </c>
      <c r="C69" s="21" t="s">
        <v>16</v>
      </c>
      <c r="D69" s="22">
        <v>260.83</v>
      </c>
      <c r="E69" s="9">
        <v>0</v>
      </c>
      <c r="F69" s="35">
        <f t="shared" si="18"/>
        <v>0</v>
      </c>
      <c r="G69" s="35">
        <f t="shared" si="19"/>
        <v>0</v>
      </c>
      <c r="H69" s="26"/>
    </row>
    <row r="70" spans="1:8" ht="24" customHeight="1" x14ac:dyDescent="0.25">
      <c r="A70" s="20" t="s">
        <v>153</v>
      </c>
      <c r="B70" s="20" t="s">
        <v>154</v>
      </c>
      <c r="C70" s="21" t="s">
        <v>16</v>
      </c>
      <c r="D70" s="22">
        <v>124</v>
      </c>
      <c r="E70" s="9">
        <v>0</v>
      </c>
      <c r="F70" s="35">
        <f t="shared" si="18"/>
        <v>0</v>
      </c>
      <c r="G70" s="35">
        <f t="shared" si="19"/>
        <v>0</v>
      </c>
      <c r="H70" s="26"/>
    </row>
    <row r="71" spans="1:8" ht="36" customHeight="1" x14ac:dyDescent="0.25">
      <c r="A71" s="20" t="s">
        <v>155</v>
      </c>
      <c r="B71" s="20" t="s">
        <v>156</v>
      </c>
      <c r="C71" s="21" t="s">
        <v>16</v>
      </c>
      <c r="D71" s="22">
        <v>124</v>
      </c>
      <c r="E71" s="9">
        <v>0</v>
      </c>
      <c r="F71" s="35">
        <f t="shared" si="18"/>
        <v>0</v>
      </c>
      <c r="G71" s="35">
        <f t="shared" si="19"/>
        <v>0</v>
      </c>
      <c r="H71" s="26"/>
    </row>
    <row r="72" spans="1:8" ht="24" customHeight="1" x14ac:dyDescent="0.25">
      <c r="A72" s="20" t="s">
        <v>157</v>
      </c>
      <c r="B72" s="20" t="s">
        <v>158</v>
      </c>
      <c r="C72" s="21" t="s">
        <v>16</v>
      </c>
      <c r="D72" s="22">
        <v>8</v>
      </c>
      <c r="E72" s="9">
        <v>0</v>
      </c>
      <c r="F72" s="35">
        <f t="shared" si="18"/>
        <v>0</v>
      </c>
      <c r="G72" s="35">
        <f t="shared" si="19"/>
        <v>0</v>
      </c>
      <c r="H72" s="26"/>
    </row>
    <row r="73" spans="1:8" ht="24" customHeight="1" x14ac:dyDescent="0.25">
      <c r="A73" s="18" t="s">
        <v>159</v>
      </c>
      <c r="B73" s="18" t="s">
        <v>160</v>
      </c>
      <c r="C73" s="18"/>
      <c r="D73" s="19"/>
      <c r="E73" s="8"/>
      <c r="F73" s="18"/>
      <c r="G73" s="37">
        <f>SUM(G74)</f>
        <v>0</v>
      </c>
      <c r="H73" s="25"/>
    </row>
    <row r="74" spans="1:8" ht="24" customHeight="1" x14ac:dyDescent="0.25">
      <c r="A74" s="20" t="s">
        <v>161</v>
      </c>
      <c r="B74" s="20" t="s">
        <v>162</v>
      </c>
      <c r="C74" s="21" t="s">
        <v>16</v>
      </c>
      <c r="D74" s="22">
        <v>90</v>
      </c>
      <c r="E74" s="9">
        <v>0</v>
      </c>
      <c r="F74" s="35">
        <f>TRUNC(E74*$E$2,2)</f>
        <v>0</v>
      </c>
      <c r="G74" s="35">
        <f>TRUNC(D74*F74,2)</f>
        <v>0</v>
      </c>
      <c r="H74" s="26"/>
    </row>
    <row r="75" spans="1:8" x14ac:dyDescent="0.25">
      <c r="A75" s="10"/>
      <c r="B75" s="10"/>
      <c r="C75" s="10"/>
      <c r="D75" s="10"/>
      <c r="E75" s="10"/>
      <c r="F75" s="10"/>
      <c r="G75" s="10"/>
      <c r="H75" s="10"/>
    </row>
    <row r="76" spans="1:8" x14ac:dyDescent="0.25">
      <c r="A76" s="13"/>
      <c r="B76" s="12"/>
      <c r="C76" s="13"/>
      <c r="D76" s="23" t="s">
        <v>163</v>
      </c>
      <c r="E76" s="11"/>
      <c r="G76" s="36">
        <f>SUM(G5,G9,G19,G25,G30,G42,G50,G53,G59,G66,G73)</f>
        <v>0</v>
      </c>
      <c r="H76" s="31"/>
    </row>
    <row r="77" spans="1:8" x14ac:dyDescent="0.25">
      <c r="A77" s="13"/>
      <c r="B77" s="12"/>
      <c r="C77" s="13"/>
      <c r="D77" s="4"/>
      <c r="E77" s="11"/>
      <c r="F77" s="14"/>
      <c r="G77" s="11"/>
      <c r="H77" s="11"/>
    </row>
    <row r="78" spans="1:8" x14ac:dyDescent="0.25">
      <c r="A78" s="13"/>
      <c r="B78" s="12"/>
      <c r="C78" s="13"/>
      <c r="D78" s="4"/>
      <c r="E78" s="11"/>
      <c r="F78" s="14"/>
      <c r="G78" s="11"/>
      <c r="H78" s="11"/>
    </row>
    <row r="79" spans="1:8" ht="60" customHeight="1" x14ac:dyDescent="0.25">
      <c r="A79" s="15"/>
      <c r="B79" s="15"/>
      <c r="C79" s="15"/>
      <c r="D79" s="15"/>
      <c r="E79" s="15"/>
      <c r="F79" s="15"/>
      <c r="G79" s="15"/>
      <c r="H79" s="15"/>
    </row>
    <row r="80" spans="1:8" ht="70.05" customHeight="1" x14ac:dyDescent="0.25">
      <c r="A80" s="16"/>
      <c r="B80" s="6"/>
      <c r="C80" s="6"/>
      <c r="D80" s="6"/>
      <c r="E80" s="6"/>
      <c r="F80" s="6"/>
      <c r="G80" s="6"/>
      <c r="H80" s="6"/>
    </row>
  </sheetData>
  <sheetProtection algorithmName="SHA-512" hashValue="8MJpz1idXwAblvkJCzSQn/wWmVkqAQAvC6RMgLS3X1bAP4HnZAvgfr+nP7Dx25Y0pItDXdaiwuL79HpEjEeRhA==" saltValue="PLd/1wgRIpmnthsw7BkiAQ==" spinCount="100000" sheet="1" objects="1" scenarios="1"/>
  <mergeCells count="13">
    <mergeCell ref="A80:H80"/>
    <mergeCell ref="A3:H3"/>
    <mergeCell ref="D76:E76"/>
    <mergeCell ref="D77:E77"/>
    <mergeCell ref="F77:H77"/>
    <mergeCell ref="D78:E78"/>
    <mergeCell ref="F78:H78"/>
    <mergeCell ref="C1:D1"/>
    <mergeCell ref="E1:F1"/>
    <mergeCell ref="G1:H1"/>
    <mergeCell ref="C2:D2"/>
    <mergeCell ref="E2:F2"/>
    <mergeCell ref="G2:H2"/>
  </mergeCells>
  <pageMargins left="0.51181102362204722" right="0.51181102362204722" top="0.98425196850393704" bottom="0.98425196850393704" header="0.51181102362204722" footer="0.51181102362204722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Orçamento Sintético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Ana Paula Benedetti</cp:lastModifiedBy>
  <cp:revision>0</cp:revision>
  <cp:lastPrinted>2019-08-06T21:23:25Z</cp:lastPrinted>
  <dcterms:created xsi:type="dcterms:W3CDTF">2019-06-24T17:16:46Z</dcterms:created>
  <dcterms:modified xsi:type="dcterms:W3CDTF">2019-08-06T21:36:09Z</dcterms:modified>
</cp:coreProperties>
</file>